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<sst xmlns="http://schemas.openxmlformats.org/spreadsheetml/2006/main" count="36" uniqueCount="36">
  <si>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</t>
  </si>
  <si>
    <t>Код доходов</t>
  </si>
  <si>
    <t>% исполнения 
к первоначальному плану</t>
  </si>
  <si>
    <t>% исполнения 
к уточненому плану</t>
  </si>
  <si>
    <t>руб.</t>
  </si>
  <si>
    <t>НАЛОГОВЫЕ И НЕНАЛОГОВЫЕ ДОХОДЫ</t>
  </si>
  <si>
    <t>000 1 00 00000 00 0000 000</t>
  </si>
  <si>
    <t>Налог на доходы физических лиц</t>
  </si>
  <si>
    <t>000 1 01 02000 00 0000 000</t>
  </si>
  <si>
    <t>Налог на имущество физически лиц</t>
  </si>
  <si>
    <t>000 1 06 01030 00 0000 000</t>
  </si>
  <si>
    <t>Земельный налог с организаций</t>
  </si>
  <si>
    <t xml:space="preserve">000 1 06 06030 00 0000 000
</t>
  </si>
  <si>
    <t>Земельный налог с физических лиц</t>
  </si>
  <si>
    <t xml:space="preserve">000 1 06 06040 00 0000 000
</t>
  </si>
  <si>
    <t xml:space="preserve">  Прочие доходы от оказания платных услуг (работ)</t>
  </si>
  <si>
    <t>БЕЗВОЗМЕЗДНЫЕ ПОСТУПЛЕНИЯ</t>
  </si>
  <si>
    <t>000 2 00 00000 00 0000 000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</si>
  <si>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</si>
  <si>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</si>
  <si>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</si>
  <si>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ИТОГО ДОХОДОВ:</t>
  </si>
  <si>
    <t>Сведения о фактических поступлениях доходов по видам доходов в сравнении с утвержденным (установленным) решением о бюджете значениями</t>
  </si>
  <si>
    <t>Дотации бюджетам на поддержку мер по обеспечению сбалансированности бюджетов</t>
  </si>
  <si>
    <t>000 2 02 40000 00 0000 150</t>
  </si>
  <si>
    <t>000 2 02 30000 00 0000 150</t>
  </si>
  <si>
    <t>000 2 02 15002 00 0000 150</t>
  </si>
  <si>
    <t>000 2 02 15001 00 0000 150</t>
  </si>
  <si>
    <t>000 1 13 01990 00 0000 130</t>
  </si>
  <si>
    <t>Первоначальный 
план на 2022 год</t>
  </si>
  <si>
    <t>Уточненый 
план 
на 2022 год</t>
  </si>
  <si>
    <t>Исполнение 
за 2022 год</t>
  </si>
  <si>
    <t>Прочие неналоговые доходы</t>
  </si>
  <si>
    <t>000 117 05000 00 0000 180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</si>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</sst>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4" fontId="42" fillId="0" borderId="11" xfId="0" applyNumberFormat="1" applyFont="1" applyBorder="1" applyAlignment="1">
      <alignment vertical="top"/>
    </xf>
    <xf numFmtId="172" fontId="42" fillId="0" borderId="11" xfId="0" applyNumberFormat="1" applyFont="1" applyBorder="1" applyAlignment="1">
      <alignment vertical="top"/>
    </xf>
    <xf numFmtId="4" fontId="41" fillId="0" borderId="11" xfId="0" applyNumberFormat="1" applyFont="1" applyBorder="1" applyAlignment="1">
      <alignment/>
    </xf>
    <xf numFmtId="4" fontId="41" fillId="0" borderId="11" xfId="0" applyNumberFormat="1" applyFont="1" applyBorder="1" applyAlignment="1">
      <alignment vertical="top"/>
    </xf>
    <xf numFmtId="0" fontId="41" fillId="0" borderId="11" xfId="0" applyFont="1" applyBorder="1" applyAlignment="1">
      <alignment/>
    </xf>
    <xf numFmtId="172" fontId="41" fillId="0" borderId="11" xfId="0" applyNumberFormat="1" applyFont="1" applyBorder="1" applyAlignment="1">
      <alignment vertical="top"/>
    </xf>
    <xf numFmtId="0" fontId="41" fillId="0" borderId="11" xfId="0" applyFont="1" applyBorder="1" applyAlignment="1">
      <alignment horizontal="center" vertical="center" wrapText="1"/>
    </xf>
    <xf numFmtId="172" fontId="41" fillId="0" borderId="11" xfId="0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3" fillId="33" borderId="11" xfId="0" applyFont="1" applyFill="1" applyBorder="1" applyAlignment="1">
      <alignment horizontal="left" vertical="center"/>
    </xf>
    <xf numFmtId="0" fontId="43" fillId="0" borderId="1" xfId="33" applyNumberFormat="1" applyFont="1" applyAlignment="1" applyProtection="1">
      <alignment wrapText="1"/>
      <protection/>
    </xf>
    <xf numFmtId="4" fontId="42" fillId="0" borderId="11" xfId="0" applyNumberFormat="1" applyFont="1" applyBorder="1" applyAlignment="1">
      <alignment vertical="center"/>
    </xf>
    <xf numFmtId="172" fontId="42" fillId="0" borderId="11" xfId="0" applyNumberFormat="1" applyFont="1" applyBorder="1" applyAlignment="1">
      <alignment vertical="center"/>
    </xf>
    <xf numFmtId="172" fontId="42" fillId="0" borderId="11" xfId="0" applyNumberFormat="1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42.8515625" style="0" customWidth="1"/>
    <col min="2" max="2" width="28.57421875" style="0" customWidth="1"/>
    <col min="3" max="3" width="18.8515625" style="0" customWidth="1"/>
    <col min="4" max="4" width="17.140625" style="0" customWidth="1"/>
    <col min="5" max="5" width="16.00390625" style="0" customWidth="1"/>
    <col min="6" max="6" width="22.28125" style="0" customWidth="1"/>
    <col min="7" max="7" width="18.28125" style="0" customWidth="1"/>
  </cols>
  <sheetData>
    <row r="1" spans="1:17" ht="15.75">
      <c r="A1" s="32" t="s">
        <v>22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7" s="6" customFormat="1" ht="15.75">
      <c r="A3" s="5"/>
      <c r="B3" s="5"/>
      <c r="C3" s="5"/>
      <c r="D3" s="5"/>
      <c r="E3" s="5"/>
      <c r="F3" s="5"/>
      <c r="G3" s="10" t="s">
        <v>4</v>
      </c>
    </row>
    <row r="4" spans="1:7" ht="47.25">
      <c r="A4" s="2" t="s">
        <v>0</v>
      </c>
      <c r="B4" s="2" t="s">
        <v>1</v>
      </c>
      <c r="C4" s="7" t="s">
        <v>29</v>
      </c>
      <c r="D4" s="29" t="s">
        <v>30</v>
      </c>
      <c r="E4" s="29" t="s">
        <v>31</v>
      </c>
      <c r="F4" s="29" t="s">
        <v>2</v>
      </c>
      <c r="G4" s="29" t="s">
        <v>3</v>
      </c>
    </row>
    <row r="5" spans="1:7" ht="15.75">
      <c r="A5" s="3">
        <v>1</v>
      </c>
      <c r="B5" s="4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31.5">
      <c r="A6" s="21" t="s">
        <v>5</v>
      </c>
      <c r="B6" s="11" t="s">
        <v>6</v>
      </c>
      <c r="C6" s="25">
        <f>C7+C8+C9+C10+C11</f>
        <v>342800</v>
      </c>
      <c r="D6" s="25">
        <f>D7+D8+D9+D10+D11+D12</f>
        <v>572800</v>
      </c>
      <c r="E6" s="25">
        <f>E7+E8+E9+E10+E11+E12</f>
        <v>557535.45</v>
      </c>
      <c r="F6" s="30">
        <f>E6/C6*100</f>
        <v>162.6416131855309</v>
      </c>
      <c r="G6" s="27">
        <v>96.7</v>
      </c>
    </row>
    <row r="7" spans="1:7" ht="22.5" customHeight="1">
      <c r="A7" s="12" t="s">
        <v>7</v>
      </c>
      <c r="B7" s="13" t="s">
        <v>8</v>
      </c>
      <c r="C7" s="23">
        <v>130800</v>
      </c>
      <c r="D7" s="23">
        <v>130800</v>
      </c>
      <c r="E7" s="23">
        <v>134857.24</v>
      </c>
      <c r="F7" s="24">
        <f>E7/C7*100</f>
        <v>103.10186544342508</v>
      </c>
      <c r="G7" s="24">
        <f aca="true" t="shared" si="0" ref="G7:G19">E7/D7*100</f>
        <v>103.10186544342508</v>
      </c>
    </row>
    <row r="8" spans="1:7" ht="24.75" customHeight="1">
      <c r="A8" s="12" t="s">
        <v>9</v>
      </c>
      <c r="B8" s="13" t="s">
        <v>10</v>
      </c>
      <c r="C8" s="23">
        <v>28000</v>
      </c>
      <c r="D8" s="23">
        <v>43000</v>
      </c>
      <c r="E8" s="23">
        <v>42779.65</v>
      </c>
      <c r="F8" s="24">
        <f>E8/C8*100</f>
        <v>152.78446428571428</v>
      </c>
      <c r="G8" s="24">
        <f t="shared" si="0"/>
        <v>99.48755813953488</v>
      </c>
    </row>
    <row r="9" spans="1:7" ht="18.75" customHeight="1">
      <c r="A9" s="14" t="s">
        <v>11</v>
      </c>
      <c r="B9" s="15" t="s">
        <v>12</v>
      </c>
      <c r="C9" s="23">
        <v>65000</v>
      </c>
      <c r="D9" s="23">
        <v>75000</v>
      </c>
      <c r="E9" s="23">
        <v>73969.83</v>
      </c>
      <c r="F9" s="24">
        <f aca="true" t="shared" si="1" ref="F9:F19">E9/C9*100</f>
        <v>113.79973846153845</v>
      </c>
      <c r="G9" s="24">
        <f t="shared" si="0"/>
        <v>98.62644</v>
      </c>
    </row>
    <row r="10" spans="1:7" ht="19.5" customHeight="1">
      <c r="A10" s="14" t="s">
        <v>13</v>
      </c>
      <c r="B10" s="15" t="s">
        <v>14</v>
      </c>
      <c r="C10" s="23">
        <v>110000</v>
      </c>
      <c r="D10" s="23">
        <v>85000</v>
      </c>
      <c r="E10" s="23">
        <v>67130.06</v>
      </c>
      <c r="F10" s="24">
        <f t="shared" si="1"/>
        <v>61.02732727272727</v>
      </c>
      <c r="G10" s="24">
        <f t="shared" si="0"/>
        <v>78.97654117647058</v>
      </c>
    </row>
    <row r="11" spans="1:7" ht="36.75" customHeight="1">
      <c r="A11" s="14" t="s">
        <v>15</v>
      </c>
      <c r="B11" s="15" t="s">
        <v>28</v>
      </c>
      <c r="C11" s="23">
        <v>9000</v>
      </c>
      <c r="D11" s="23">
        <v>9000</v>
      </c>
      <c r="E11" s="23">
        <v>8969.28</v>
      </c>
      <c r="F11" s="24">
        <f t="shared" si="1"/>
        <v>99.65866666666668</v>
      </c>
      <c r="G11" s="24">
        <f t="shared" si="0"/>
        <v>99.65866666666668</v>
      </c>
    </row>
    <row r="12" spans="1:7" ht="21" customHeight="1">
      <c r="A12" s="14" t="s">
        <v>32</v>
      </c>
      <c r="B12" s="15" t="s">
        <v>33</v>
      </c>
      <c r="C12" s="23">
        <v>0</v>
      </c>
      <c r="D12" s="23">
        <v>230000</v>
      </c>
      <c r="E12" s="23">
        <v>229829.39</v>
      </c>
      <c r="F12" s="24">
        <v>0</v>
      </c>
      <c r="G12" s="24">
        <f t="shared" si="0"/>
        <v>99.92582173913044</v>
      </c>
    </row>
    <row r="13" spans="1:7" ht="25.5" customHeight="1">
      <c r="A13" s="16" t="s">
        <v>16</v>
      </c>
      <c r="B13" s="17" t="s">
        <v>17</v>
      </c>
      <c r="C13" s="26">
        <f>C14+C15+C16+C17</f>
        <v>4740117.76</v>
      </c>
      <c r="D13" s="26">
        <f>D14+D15+D16+D17+D18</f>
        <v>5453824.3100000005</v>
      </c>
      <c r="E13" s="26">
        <f>E14+E15+E16+E17+E18</f>
        <v>5453824.3100000005</v>
      </c>
      <c r="F13" s="28">
        <f t="shared" si="1"/>
        <v>115.05672614344502</v>
      </c>
      <c r="G13" s="28">
        <f t="shared" si="0"/>
        <v>100</v>
      </c>
    </row>
    <row r="14" spans="1:7" ht="36" customHeight="1">
      <c r="A14" s="18" t="s">
        <v>18</v>
      </c>
      <c r="B14" s="19" t="s">
        <v>27</v>
      </c>
      <c r="C14" s="23">
        <v>3348800</v>
      </c>
      <c r="D14" s="23">
        <v>3967200</v>
      </c>
      <c r="E14" s="23">
        <v>3967200</v>
      </c>
      <c r="F14" s="24">
        <f t="shared" si="1"/>
        <v>118.46631629240325</v>
      </c>
      <c r="G14" s="24">
        <f t="shared" si="0"/>
        <v>100</v>
      </c>
    </row>
    <row r="15" spans="1:7" ht="49.5" customHeight="1">
      <c r="A15" s="22" t="s">
        <v>23</v>
      </c>
      <c r="B15" s="19" t="s">
        <v>26</v>
      </c>
      <c r="C15" s="23">
        <v>80697.35</v>
      </c>
      <c r="D15" s="23">
        <v>168678.64</v>
      </c>
      <c r="E15" s="23">
        <v>168678.64</v>
      </c>
      <c r="F15" s="24">
        <f t="shared" si="1"/>
        <v>209.02624435622732</v>
      </c>
      <c r="G15" s="24">
        <f t="shared" si="0"/>
        <v>100</v>
      </c>
    </row>
    <row r="16" spans="1:7" ht="39.75" customHeight="1">
      <c r="A16" s="22" t="s">
        <v>19</v>
      </c>
      <c r="B16" s="19" t="s">
        <v>25</v>
      </c>
      <c r="C16" s="23">
        <v>93900</v>
      </c>
      <c r="D16" s="23">
        <v>101000</v>
      </c>
      <c r="E16" s="23">
        <v>101000</v>
      </c>
      <c r="F16" s="24">
        <f t="shared" si="1"/>
        <v>107.56123535676252</v>
      </c>
      <c r="G16" s="24">
        <f t="shared" si="0"/>
        <v>100</v>
      </c>
    </row>
    <row r="17" spans="1:7" ht="15.75">
      <c r="A17" s="20" t="s">
        <v>20</v>
      </c>
      <c r="B17" s="19" t="s">
        <v>24</v>
      </c>
      <c r="C17" s="23">
        <v>1216720.41</v>
      </c>
      <c r="D17" s="23">
        <v>1216720.41</v>
      </c>
      <c r="E17" s="23">
        <v>1216720.41</v>
      </c>
      <c r="F17" s="24">
        <f t="shared" si="1"/>
        <v>100</v>
      </c>
      <c r="G17" s="24">
        <f t="shared" si="0"/>
        <v>100</v>
      </c>
    </row>
    <row r="18" spans="1:7" ht="131.25" customHeight="1">
      <c r="A18" s="34" t="s">
        <v>34</v>
      </c>
      <c r="B18" s="33" t="s">
        <v>35</v>
      </c>
      <c r="C18" s="35">
        <v>0</v>
      </c>
      <c r="D18" s="35">
        <v>225.26</v>
      </c>
      <c r="E18" s="35">
        <v>225.26</v>
      </c>
      <c r="F18" s="37">
        <v>0</v>
      </c>
      <c r="G18" s="36">
        <f>E18/D18*100</f>
        <v>100</v>
      </c>
    </row>
    <row r="19" spans="1:7" ht="18.75">
      <c r="A19" s="31" t="s">
        <v>21</v>
      </c>
      <c r="B19" s="31"/>
      <c r="C19" s="26">
        <f>C6+C13</f>
        <v>5082917.76</v>
      </c>
      <c r="D19" s="26">
        <f>D6+D13</f>
        <v>6026624.3100000005</v>
      </c>
      <c r="E19" s="26">
        <f>E6+E13</f>
        <v>6011359.760000001</v>
      </c>
      <c r="F19" s="28">
        <f t="shared" si="1"/>
        <v>118.26592606526849</v>
      </c>
      <c r="G19" s="28">
        <f t="shared" si="0"/>
        <v>99.74671475746926</v>
      </c>
    </row>
  </sheetData>
  <sheetProtection/>
  <mergeCells count="2">
    <mergeCell ref="A19:B19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Экономист</cp:lastModifiedBy>
  <cp:lastPrinted>2018-08-20T05:20:08Z</cp:lastPrinted>
  <dcterms:created xsi:type="dcterms:W3CDTF">2018-08-20T04:46:05Z</dcterms:created>
  <dcterms:modified xsi:type="dcterms:W3CDTF">2023-03-24T08:21:40Z</dcterms:modified>
  <cp:category/>
  <cp:version/>
  <cp:contentType/>
  <cp:contentStatus/>
</cp:coreProperties>
</file>