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3395" windowHeight="7425" activeTab="0"/>
  </bookViews>
  <sheets>
    <sheet name="Приложение № 1" sheetId="1" r:id="rId1"/>
    <sheet name="Приложение № 2" sheetId="2" r:id="rId2"/>
    <sheet name="Приложение № 3" sheetId="3" r:id="rId3"/>
    <sheet name="Приложение № 4" sheetId="4" r:id="rId4"/>
    <sheet name="лист" sheetId="5" r:id="rId5"/>
  </sheets>
  <definedNames/>
  <calcPr fullCalcOnLoad="1"/>
</workbook>
</file>

<file path=xl/sharedStrings.xml><?xml version="1.0" encoding="utf-8"?>
<sst xmlns="http://schemas.openxmlformats.org/spreadsheetml/2006/main" count="282" uniqueCount="257">
  <si>
    <t>к  постановлению администрации</t>
  </si>
  <si>
    <t>Код классификации доходов бюджетов Российской Федерации</t>
  </si>
  <si>
    <t>Наименование доходов</t>
  </si>
  <si>
    <t>Утвержденные бюджетные назначения</t>
  </si>
  <si>
    <t>000 1 00 00000 00 0000 000</t>
  </si>
  <si>
    <t>НАЛОГОВЫЕ И НЕНАЛОГОВЫЕ ДОХОДЫ</t>
  </si>
  <si>
    <t>000 101 00000 00 0000 000</t>
  </si>
  <si>
    <t>НАЛОГИ НА ПРИБЫЛЬ, ДОХОДЫ</t>
  </si>
  <si>
    <t>000 101 02000 01 0000 110</t>
  </si>
  <si>
    <t>Налог на доходы физических лиц</t>
  </si>
  <si>
    <t>182 101 02010 01 0000 110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</si>
  <si>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</si>
  <si>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</si>
  <si>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000 106 00000 00 0000 000</t>
  </si>
  <si>
    <t>НАЛОГИ НА ИМУЩЕСТВО</t>
  </si>
  <si>
    <t>000 106 01000 00 0000 110</t>
  </si>
  <si>
    <t>Налог на имущество физических лиц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</si>
  <si>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</si>
  <si>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</si>
  <si>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000 106 06000 00 0000 110</t>
  </si>
  <si>
    <t>Земельный налог</t>
  </si>
  <si>
    <t>000 106 06030 00 0000 110</t>
  </si>
  <si>
    <t>Земельный налог с организаций</t>
  </si>
  <si>
    <t>182 106 06033 10 0000 110</t>
  </si>
  <si>
    <t>Земельный налог с организаций, обладающих земельным участком, расположенным в границах сельских поселений</t>
  </si>
  <si>
    <t>000 106 06040 00 0000 110</t>
  </si>
  <si>
    <t>Земельный налог с физических лиц</t>
  </si>
  <si>
    <t>182 106 06043 10 0000 110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</si>
  <si>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</si>
  <si>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000 1 13 00000 00 0000 000</t>
  </si>
  <si>
    <t>ДОХОДЫ ОТ ОКАЗАНИЯ ПЛАТНЫХ УСЛУГ (РАБОТ) И  КОМПЕНСАЦИИ ЗАТРАТ ГОСУДАРСТВА</t>
  </si>
  <si>
    <t>330 1 13 01000 00 0000 130</t>
  </si>
  <si>
    <t>Доходы от оказания платных услуг (работ)</t>
  </si>
  <si>
    <t>330 1 13 01990 00 0000 130</t>
  </si>
  <si>
    <t>Прочие доходы от оказания платных услуг (работ)</t>
  </si>
  <si>
    <t>330 113 01995 10 0000 130</t>
  </si>
  <si>
    <t xml:space="preserve">Прочие доходы от оказания платных услуг (работ)  получателями средств бюджетов сельских поселений </t>
  </si>
  <si>
    <t>000 2 00 00000 00 0000 000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</si>
  <si>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</si>
  <si>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</si>
  <si>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</si>
  <si>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  Российской Федерации 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</si>
  <si>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</si>
  <si>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</si>
  <si>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</si>
  <si>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</si>
  <si>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</si>
  <si>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</si>
  <si>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ВСЕГО:</t>
  </si>
  <si>
    <t>% 
исполнения</t>
  </si>
  <si>
    <t xml:space="preserve">                 (руб.)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</si>
  <si>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</si>
  <si>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                                                                              к  постановлению администрации</t>
  </si>
  <si>
    <t>Приложение № 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</si>
  <si>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(руб.)</t>
  </si>
  <si>
    <t>Наименование</t>
  </si>
  <si>
    <t>Целевая статья</t>
  </si>
  <si>
    <t>Код главного распорядителя</t>
  </si>
  <si>
    <t>Раздел, подраздел</t>
  </si>
  <si>
    <t>0102</t>
  </si>
  <si>
    <t>0104</t>
  </si>
  <si>
    <t>0106</t>
  </si>
  <si>
    <t>0111</t>
  </si>
  <si>
    <t>0113</t>
  </si>
  <si>
    <t>0203</t>
  </si>
  <si>
    <t>0409</t>
  </si>
  <si>
    <t>0503</t>
  </si>
  <si>
    <t>0801</t>
  </si>
  <si>
    <t>Приложение № 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</si>
  <si>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</si>
  <si>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</si>
  <si>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</si>
  <si>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</si>
  <si>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</si>
  <si>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</si>
  <si>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</si>
  <si>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</si>
  <si>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</si>
  <si>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</si>
  <si>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</si>
  <si>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</si>
  <si>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</si>
  <si>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</si>
  <si>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0100</t>
  </si>
  <si>
    <t>0200</t>
  </si>
  <si>
    <t>0400</t>
  </si>
  <si>
    <t>0500</t>
  </si>
  <si>
    <t>0800</t>
  </si>
  <si>
    <t>(руб.)</t>
  </si>
  <si>
    <t>Приложение № 4</t>
  </si>
  <si>
    <t>Источники внутреннего финансирования дефицита</t>
  </si>
  <si>
    <t>Коды классификации источников финансирования дефицита</t>
  </si>
  <si>
    <t>Наименование кода группы, подгруппы, статьи, вида источника финансирования дефицита бюджета</t>
  </si>
  <si>
    <t>главного администратора</t>
  </si>
  <si>
    <t>01 00 00 00 00 0000 000</t>
  </si>
  <si>
    <t>Источники внутреннего финансирования дефицитов бюджетов – всего: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</si>
  <si>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</si>
  <si>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</si>
  <si>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</si>
  <si>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</si>
  <si>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</si>
  <si>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</si>
  <si>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</si>
  <si>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</si>
  <si>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</si>
  <si>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</si>
  <si>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</si>
  <si>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</si>
  <si>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</si>
  <si>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</si>
  <si>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</si>
  <si>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</si>
  <si>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</si>
  <si>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поселений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</si>
  <si>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(руб.)</t>
  </si>
  <si>
    <t>Вид расхода</t>
  </si>
  <si>
    <t xml:space="preserve">группы, подгруппы, 
статьи, вида источника финансирования дефицита </t>
  </si>
  <si>
    <t>Дотации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</si>
  <si>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</si>
  <si>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</si>
  <si>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</si>
  <si>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000 108 00000 00 0000 000</t>
  </si>
  <si>
    <t>Государственная пошлина</t>
  </si>
  <si>
    <t>000 108 04020 10 0000 110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</si>
  <si>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</si>
  <si>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Физическая культура и спорт</t>
  </si>
  <si>
    <t xml:space="preserve">Физическая культура </t>
  </si>
  <si>
    <t>02 1 01 00070</t>
  </si>
  <si>
    <t>182 101 02030 01 0000 110</t>
  </si>
  <si>
    <t>182 101 02020 01 0000 110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</si>
  <si>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в соответствии со статьей 227 Налогового кодекса Российской Федерации</t>
  </si>
  <si>
    <t>000 1 08040 00 01 0000 110</t>
  </si>
  <si>
    <t xml:space="preserve">330 1 08 04020 01 0000 110 </t>
  </si>
  <si>
    <t>ГОСУДАРСТВЕННАЯ ПОШЛИНА</t>
  </si>
  <si>
    <t>Прочие субсидии</t>
  </si>
  <si>
    <t>Субсидии бюджетам бюджетной системы Российской Феднрации (межбюджетные субсидии)</t>
  </si>
  <si>
    <t>000 202 29999 00 0000 150</t>
  </si>
  <si>
    <t>330 202 29999 10 0000 150</t>
  </si>
  <si>
    <t>Прочие субсидии бюджетам сельских поселений</t>
  </si>
  <si>
    <t>000 202 20000 00 0000 150</t>
  </si>
  <si>
    <t>000 2 02 01000 00 0000 150</t>
  </si>
  <si>
    <t>00 202 15001 00 0000 150</t>
  </si>
  <si>
    <t>330 202 15001 10 0000 150</t>
  </si>
  <si>
    <t>000 202 15002 00 0000 150</t>
  </si>
  <si>
    <t>330 202 15002 10 0000 150</t>
  </si>
  <si>
    <t>000 202 30000 00 0000 150</t>
  </si>
  <si>
    <t>000 202 35118 00 0000 150</t>
  </si>
  <si>
    <t>330 202 35118 10 0000 150</t>
  </si>
  <si>
    <t>000 202 35120 00 0000 150</t>
  </si>
  <si>
    <t>330 202 35120 10 0000 150</t>
  </si>
  <si>
    <t>000 202 40000 00 0000 150</t>
  </si>
  <si>
    <t>000 202 40014 00 0000 150</t>
  </si>
  <si>
    <t>330 202 40014 10 0000 150</t>
  </si>
  <si>
    <t>0406</t>
  </si>
  <si>
    <t>0107</t>
  </si>
  <si>
    <t>Водное хозяйство</t>
  </si>
  <si>
    <t>Обеспечение проведения выборов и референдумов</t>
  </si>
  <si>
    <t>Физическая культура</t>
  </si>
  <si>
    <t xml:space="preserve">                                                                                                                                                                                                                            Затеихинского  сельского поселения</t>
  </si>
  <si>
    <t xml:space="preserve">  
ГОСУДАРСТВЕННАЯ ПОШЛИНА
</t>
  </si>
  <si>
    <t xml:space="preserve">  
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</si>
  <si>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</si>
  <si>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 xml:space="preserve"> 000 1080000000 0000 000</t>
  </si>
  <si>
    <t xml:space="preserve"> Затеихинского  сельского поселения</t>
  </si>
  <si>
    <t>Администрация Затеихинского сельского поселения</t>
  </si>
  <si>
    <r>
      <t>Обеспечение деятельности главы администрации Затеихинского сельского поселения в рамках непрограммных направлений деятельности органов местного самоуправления</t>
    </r>
    <r>
      <rPr>
        <sz val="12"/>
        <color indexed="8"/>
        <rFont val="Times New Roman"/>
        <family val="1"/>
      </rPr>
      <t xml:space="preserve"> Затеихинского сельского поселения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2"/>
        <color indexed="8"/>
        <rFont val="Times New Roman"/>
        <family val="1"/>
      </rPr>
      <t xml:space="preserve"> </t>
    </r>
  </si>
  <si>
    <t>05 9 00 00160</t>
  </si>
  <si>
    <r>
      <t xml:space="preserve">Руководство и управление в сфере установленных функций (содержание органов местного самоуправления) </t>
    </r>
    <r>
      <rPr>
        <sz val="12"/>
        <color indexed="8"/>
        <rFont val="Times New Roman"/>
        <family val="1"/>
      </rPr>
      <t>в рамках непрограммных направлений деятельности органов местного самоуправления</t>
    </r>
    <r>
      <rPr>
        <sz val="12"/>
        <color indexed="8"/>
        <rFont val="Times New Roman"/>
        <family val="1"/>
      </rPr>
      <t xml:space="preserve"> Затеихинского сельского поселения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2"/>
        <color indexed="8"/>
        <rFont val="Times New Roman"/>
        <family val="1"/>
      </rPr>
      <t xml:space="preserve"> </t>
    </r>
  </si>
  <si>
    <t>05 9 00 00170</t>
  </si>
  <si>
    <r>
      <t xml:space="preserve">Руководство и управление в сфере установленных функций (содержание органов местного самоуправления) </t>
    </r>
    <r>
      <rPr>
        <sz val="12"/>
        <color indexed="8"/>
        <rFont val="Times New Roman"/>
        <family val="1"/>
      </rPr>
      <t>в рамках непрограммных направлений деятельности органов местного самоуправления</t>
    </r>
    <r>
      <rPr>
        <sz val="12"/>
        <color indexed="8"/>
        <rFont val="Times New Roman"/>
        <family val="1"/>
      </rPr>
      <t xml:space="preserve"> Затеихинского сельского поселения (Закупка товаров, работ и услуг для государственных (муниципальных) нужд)</t>
    </r>
  </si>
  <si>
    <r>
      <t xml:space="preserve">Руководство и управление в сфере установленных функций (содержание органов местного самоуправления) </t>
    </r>
    <r>
      <rPr>
        <sz val="12"/>
        <color indexed="8"/>
        <rFont val="Times New Roman"/>
        <family val="1"/>
      </rPr>
      <t>в рамках непрограммных направлений деятельности органов местного самоуправления</t>
    </r>
    <r>
      <rPr>
        <sz val="12"/>
        <color indexed="8"/>
        <rFont val="Times New Roman"/>
        <family val="1"/>
      </rPr>
      <t xml:space="preserve"> Затеихинского сельского поселения (Иные бюджетные ассигнования)</t>
    </r>
    <r>
      <rPr>
        <i/>
        <sz val="12"/>
        <color indexed="8"/>
        <rFont val="Times New Roman"/>
        <family val="1"/>
      </rPr>
      <t xml:space="preserve"> </t>
    </r>
  </si>
  <si>
    <r>
      <t xml:space="preserve">Иные межбюджетные трансферты бюджету Пучежского муниципального района на осуществление части переданных  полномочий  Затеихинского сельского поселения по </t>
    </r>
    <r>
      <rPr>
        <sz val="12"/>
        <color indexed="8"/>
        <rFont val="Times New Roman"/>
        <family val="1"/>
      </rPr>
      <t xml:space="preserve"> юридическим и правовым вопросам, возникающих в ходе решения вопросов местного значения поселения</t>
    </r>
    <r>
      <rPr>
        <sz val="12"/>
        <color indexed="8"/>
        <rFont val="Times New Roman"/>
        <family val="1"/>
      </rPr>
      <t xml:space="preserve"> в </t>
    </r>
    <r>
      <rPr>
        <sz val="12"/>
        <color indexed="8"/>
        <rFont val="Times New Roman"/>
        <family val="1"/>
      </rPr>
      <t xml:space="preserve">рамках </t>
    </r>
    <r>
      <rPr>
        <sz val="12"/>
        <color indexed="8"/>
        <rFont val="Times New Roman"/>
        <family val="1"/>
      </rPr>
      <t xml:space="preserve">непрограммных направлений деятельности органов местного самоуправления </t>
    </r>
    <r>
      <rPr>
        <sz val="12"/>
        <color indexed="8"/>
        <rFont val="Times New Roman"/>
        <family val="1"/>
      </rPr>
      <t>Затеихинского  сельского поселения</t>
    </r>
    <r>
      <rPr>
        <sz val="12"/>
        <color indexed="8"/>
        <rFont val="Times New Roman"/>
        <family val="1"/>
      </rPr>
      <t xml:space="preserve"> (Иные межбюджетные трансферты)</t>
    </r>
  </si>
  <si>
    <t>05 9 00 92100</t>
  </si>
  <si>
    <r>
      <t xml:space="preserve">Иные межбюджетные трансферты бюджету Пучежского муниципального района на осуществление части переданных  полномочий  Затеихинского сельского поселения </t>
    </r>
    <r>
      <rPr>
        <sz val="12"/>
        <color indexed="8"/>
        <rFont val="Times New Roman"/>
        <family val="1"/>
      </rPr>
      <t>ревизора по вопросам местного значения поселения</t>
    </r>
    <r>
      <rPr>
        <sz val="12"/>
        <color indexed="8"/>
        <rFont val="Times New Roman"/>
        <family val="1"/>
      </rPr>
      <t xml:space="preserve"> в </t>
    </r>
    <r>
      <rPr>
        <sz val="12"/>
        <color indexed="8"/>
        <rFont val="Times New Roman"/>
        <family val="1"/>
      </rPr>
      <t xml:space="preserve">рамках </t>
    </r>
    <r>
      <rPr>
        <sz val="12"/>
        <color indexed="8"/>
        <rFont val="Times New Roman"/>
        <family val="1"/>
      </rPr>
      <t xml:space="preserve">непрограммных направлений деятельности органов местного самоуправления </t>
    </r>
    <r>
      <rPr>
        <sz val="12"/>
        <color indexed="8"/>
        <rFont val="Times New Roman"/>
        <family val="1"/>
      </rPr>
      <t>Затеихинского  сельского поселения</t>
    </r>
    <r>
      <rPr>
        <sz val="12"/>
        <color indexed="8"/>
        <rFont val="Times New Roman"/>
        <family val="1"/>
      </rPr>
      <t xml:space="preserve"> (Межбюджетные трансферты)</t>
    </r>
  </si>
  <si>
    <t>05 9 00 92250</t>
  </si>
  <si>
    <r>
      <t xml:space="preserve">Иные межбюджетные трансферты бюджету Пучежского муниципального района на осуществление части переданных  полномочий  Затеихинского  сельского поселения по </t>
    </r>
    <r>
      <rPr>
        <sz val="12"/>
        <color indexed="8"/>
        <rFont val="Times New Roman"/>
        <family val="1"/>
      </rPr>
      <t xml:space="preserve"> контролю за исполнением бюджета поселения</t>
    </r>
    <r>
      <rPr>
        <sz val="12"/>
        <color indexed="8"/>
        <rFont val="Times New Roman"/>
        <family val="1"/>
      </rPr>
      <t xml:space="preserve"> в </t>
    </r>
    <r>
      <rPr>
        <sz val="12"/>
        <color indexed="8"/>
        <rFont val="Times New Roman"/>
        <family val="1"/>
      </rPr>
      <t xml:space="preserve">рамках </t>
    </r>
    <r>
      <rPr>
        <sz val="12"/>
        <color indexed="8"/>
        <rFont val="Times New Roman"/>
        <family val="1"/>
      </rPr>
      <t>непрограммных направлений деятельности органов местного самоуправления Затеихинского сельского поселения (Межбюджетные трансферты)</t>
    </r>
  </si>
  <si>
    <t>05 9 00 92200</t>
  </si>
  <si>
    <r>
      <t xml:space="preserve">Управление резервным фондом администрации Затеихинского сельского поселения в рамках непрограммных направлений деятельности органов местного самоуправления </t>
    </r>
    <r>
      <rPr>
        <sz val="12"/>
        <color indexed="8"/>
        <rFont val="Times New Roman"/>
        <family val="1"/>
      </rPr>
      <t>Затеихинского сельского поселения (Иные межбюджетные ассигнования)</t>
    </r>
  </si>
  <si>
    <t>05 9 00 00190</t>
  </si>
  <si>
    <t>Оценка недвижимости, межевание земельных участков, признание прав и регулирование отношений по муниципальной собственности в рамках непрограммных направлений деятельности органов местного самоуправления Затеихинского сельского поселения (Закупка товаров, работ и услуг для государственных (муниципальных) нужд)</t>
  </si>
  <si>
    <t>05 9 00 00200</t>
  </si>
  <si>
    <r>
      <t>Размещение информации о деятельности органов местного самоуправления Затеихинского сельского поселения в СМИ и поддержка сайта, поддержка программного обеспечения</t>
    </r>
    <r>
      <rPr>
        <sz val="12"/>
        <color indexed="8"/>
        <rFont val="Times New Roman"/>
        <family val="1"/>
      </rPr>
      <t xml:space="preserve"> в рамках непрограммных направлений деятельности органов местного самоуправления</t>
    </r>
    <r>
      <rPr>
        <sz val="12"/>
        <color indexed="8"/>
        <rFont val="Times New Roman"/>
        <family val="1"/>
      </rPr>
      <t xml:space="preserve"> Затеихинского сельского поселения (Закупка товаров, работ и услуг для государственных (муниципальных) нужд</t>
    </r>
  </si>
  <si>
    <t>05 9 00 00210</t>
  </si>
  <si>
    <r>
      <t>Проведение мероприятий связанных с государственными праздниками в рамках муниципальной программы Затеихинского сельского поселения «Забота и внимание» (Закупка товаров, работ и услуг для государственных (муниципальных) нужд)</t>
    </r>
    <r>
      <rPr>
        <i/>
        <sz val="12"/>
        <color indexed="8"/>
        <rFont val="Times New Roman"/>
        <family val="1"/>
      </rPr>
      <t xml:space="preserve"> </t>
    </r>
  </si>
  <si>
    <t>04 0 01 00150</t>
  </si>
  <si>
    <t>Организация и проведение мероприятий, направленных на выполнение других обязательств государства (Закупка товаров, работ и услуг для государственных (муниципальных) нужд</t>
  </si>
  <si>
    <t>05 9 00 00225</t>
  </si>
  <si>
    <r>
      <t>Членские взносы в Совет муниципальных образований Ивановской области</t>
    </r>
    <r>
      <rPr>
        <sz val="12"/>
        <color indexed="8"/>
        <rFont val="Times New Roman"/>
        <family val="1"/>
      </rPr>
      <t xml:space="preserve"> в рамках непрограммных направлений деятельности органов местного самоуправления</t>
    </r>
    <r>
      <rPr>
        <sz val="12"/>
        <color indexed="8"/>
        <rFont val="Times New Roman"/>
        <family val="1"/>
      </rPr>
      <t xml:space="preserve"> Затеихинского сельского поселения (Закупка товаров, работ и услуг для государственных (муниципальных) нужд)</t>
    </r>
    <r>
      <rPr>
        <i/>
        <sz val="12"/>
        <color indexed="8"/>
        <rFont val="Times New Roman"/>
        <family val="1"/>
      </rPr>
      <t xml:space="preserve"> </t>
    </r>
  </si>
  <si>
    <t>05 9 00 00220</t>
  </si>
  <si>
    <r>
      <t xml:space="preserve">Иные межбюджетные трансферты бюджету Пучежского муниципального района на осуществление части переданных  полномочий  Затеихинского  сельского поселения </t>
    </r>
    <r>
      <rPr>
        <sz val="12"/>
        <color indexed="8"/>
        <rFont val="Times New Roman"/>
        <family val="1"/>
      </rPr>
      <t>по вопросу размещения заказов на поставки товаров, выполнение работ, оказание услуг для муниципальных нужд поселения</t>
    </r>
    <r>
      <rPr>
        <sz val="12"/>
        <color indexed="8"/>
        <rFont val="Times New Roman"/>
        <family val="1"/>
      </rPr>
      <t xml:space="preserve"> в </t>
    </r>
    <r>
      <rPr>
        <sz val="12"/>
        <color indexed="8"/>
        <rFont val="Times New Roman"/>
        <family val="1"/>
      </rPr>
      <t xml:space="preserve">рамках </t>
    </r>
    <r>
      <rPr>
        <sz val="12"/>
        <color indexed="8"/>
        <rFont val="Times New Roman"/>
        <family val="1"/>
      </rPr>
      <t xml:space="preserve">непрограммных направлений деятельности органов местного самоуправления </t>
    </r>
    <r>
      <rPr>
        <sz val="12"/>
        <color indexed="8"/>
        <rFont val="Times New Roman"/>
        <family val="1"/>
      </rPr>
      <t>Затеихинского сельского поселения</t>
    </r>
    <r>
      <rPr>
        <sz val="12"/>
        <color indexed="8"/>
        <rFont val="Times New Roman"/>
        <family val="1"/>
      </rPr>
      <t xml:space="preserve"> (Межбюджетные трансферты)</t>
    </r>
  </si>
  <si>
    <t>05 9 00 92300</t>
  </si>
  <si>
    <t>05 9 00 51180</t>
  </si>
  <si>
    <r>
      <t xml:space="preserve">Осуществление части полномочий Пучежского муниципального района  по решению вопросов местного значения, в соответствии с заключенными соглашениями </t>
    </r>
    <r>
      <rPr>
        <sz val="12"/>
        <color indexed="8"/>
        <rFont val="Times New Roman"/>
        <family val="1"/>
      </rPr>
      <t xml:space="preserve">в </t>
    </r>
    <r>
      <rPr>
        <sz val="12"/>
        <color indexed="8"/>
        <rFont val="Times New Roman"/>
        <family val="1"/>
      </rPr>
      <t xml:space="preserve">рамках </t>
    </r>
    <r>
      <rPr>
        <sz val="12"/>
        <color indexed="8"/>
        <rFont val="Times New Roman"/>
        <family val="1"/>
      </rPr>
      <t xml:space="preserve">непрограммных направлений деятельности органов местного самоуправления </t>
    </r>
    <r>
      <rPr>
        <sz val="12"/>
        <color indexed="8"/>
        <rFont val="Times New Roman"/>
        <family val="1"/>
      </rPr>
      <t>Затеихинского сельского поселения (Закупка товаров, работ и услуг для государственных (муниципальных)</t>
    </r>
  </si>
  <si>
    <r>
      <t>Организация уличного освещения в рамках  подпрограммы «Уличное освещение» муниципальной программы Затеихинского сельского поселения «Благоустройство территории Затеихинского сельского поселения» (Закупка товаров, работ и услуг для государственных (муниципальных) нужд)</t>
    </r>
    <r>
      <rPr>
        <i/>
        <sz val="12"/>
        <color indexed="8"/>
        <rFont val="Times New Roman"/>
        <family val="1"/>
      </rPr>
      <t xml:space="preserve"> </t>
    </r>
  </si>
  <si>
    <r>
      <t>Текущий ремонт уличных светильников в рамках  подпрограммы «Уличное освещение» муниципальной программы Затеихинского сельского поселения «Благоустройство территории Затеихинского сельского поселения» (Закупка товаров, работ и услуг для государственных (муниципальных) нужд)</t>
    </r>
    <r>
      <rPr>
        <i/>
        <sz val="12"/>
        <color indexed="8"/>
        <rFont val="Times New Roman"/>
        <family val="1"/>
      </rPr>
      <t xml:space="preserve"> </t>
    </r>
  </si>
  <si>
    <t>02 1 01 00080</t>
  </si>
  <si>
    <r>
      <t>Содержание пожарного водоема, вывоз мусора, расчистка дорог к пожарному водоему, содержание и ремонт пожарного резервуара и оборудования, опашка минерализированных полос вокруг деревень в рамках   подпрограммы «Благоустройство  Затеихинского сельского поселения» муниципальной программы Затеихинского сельского поселения «Благоустройство территории  Затеихинского сельского поселения» (Закупка товаров, работ и услуг для государственных (муниципальных) нужд)</t>
    </r>
    <r>
      <rPr>
        <i/>
        <sz val="12"/>
        <color indexed="8"/>
        <rFont val="Times New Roman"/>
        <family val="1"/>
      </rPr>
      <t xml:space="preserve"> </t>
    </r>
  </si>
  <si>
    <t>02 3 03 00100</t>
  </si>
  <si>
    <r>
      <t>Ремонт памятника  в рамках   подпрограммы «Благоустройство  Затеихинского сельского поселения» муниципальной программы Затеихинского сельского поселения «Благоустройство территории  Затеихинского сельского поселения» (Закупка товаров, работ и услуг для государственных (муниципальных) нужд)</t>
    </r>
    <r>
      <rPr>
        <i/>
        <sz val="12"/>
        <color indexed="8"/>
        <rFont val="Times New Roman"/>
        <family val="1"/>
      </rPr>
      <t xml:space="preserve"> </t>
    </r>
  </si>
  <si>
    <t>02 3 03 00120</t>
  </si>
  <si>
    <r>
      <t>Организация мероприятий по спиливанию опасных для жизни деревьев, обкос травы в рамках   подпрограммы «Благоустройство  Затеихинского сельского поселения» муниципальной программы Затеихинского сельского поселения «Благоустройство территории  Затеихинского сельского поселения» (Закупка товаров, работ и услуг для государственных (муниципальных) нужд)</t>
    </r>
    <r>
      <rPr>
        <i/>
        <sz val="12"/>
        <color indexed="8"/>
        <rFont val="Times New Roman"/>
        <family val="1"/>
      </rPr>
      <t xml:space="preserve"> </t>
    </r>
  </si>
  <si>
    <t>02 3 03 00130</t>
  </si>
  <si>
    <r>
      <t>Организация мероприятий по уборке несанкционированных свалок, вывозу мусора в рамках   подпрограммы «Благоустройство  Затеихинского сельского поселения» муниципальной программы Затеихинского сельского поселения «Благоустройство территории  Затеихинского сельского поселения» (Закупка товаров, работ и услуг для государственных (муниципальных) нужд)</t>
    </r>
    <r>
      <rPr>
        <i/>
        <sz val="12"/>
        <color indexed="8"/>
        <rFont val="Times New Roman"/>
        <family val="1"/>
      </rPr>
      <t xml:space="preserve"> </t>
    </r>
  </si>
  <si>
    <t>02 3 03 00135</t>
  </si>
  <si>
    <r>
      <t>Прочие мероприятия по благоустройству в рамках   подпрограммы «Благоустройство  Затеихинского сельского поселения» муниципальной программы Затеихинского сельского поселения «Благоустройство территории  Затеихинского сельского поселения» (Закупка товаров, работ и услуг для государственных (муниципальных) нужд)</t>
    </r>
    <r>
      <rPr>
        <i/>
        <sz val="12"/>
        <color indexed="8"/>
        <rFont val="Times New Roman"/>
        <family val="1"/>
      </rPr>
      <t xml:space="preserve"> </t>
    </r>
  </si>
  <si>
    <t>02 3 03 00140</t>
  </si>
  <si>
    <r>
      <t xml:space="preserve">Иные межбюджетные трансферты бюджету Пучежского муниципального района на осуществление части переданных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в </t>
    </r>
    <r>
      <rPr>
        <sz val="12"/>
        <color indexed="8"/>
        <rFont val="Times New Roman"/>
        <family val="1"/>
      </rPr>
      <t xml:space="preserve">рамках </t>
    </r>
    <r>
      <rPr>
        <sz val="12"/>
        <color indexed="8"/>
        <rFont val="Times New Roman"/>
        <family val="1"/>
      </rPr>
      <t xml:space="preserve">непрограммных направлений деятельности органов местного самоуправления </t>
    </r>
    <r>
      <rPr>
        <sz val="12"/>
        <color indexed="8"/>
        <rFont val="Times New Roman"/>
        <family val="1"/>
      </rPr>
      <t>Затеихинского сельского поселения (межбюджетные трансферты)</t>
    </r>
    <r>
      <rPr>
        <i/>
        <sz val="12"/>
        <color indexed="8"/>
        <rFont val="Times New Roman"/>
        <family val="1"/>
      </rPr>
      <t xml:space="preserve"> </t>
    </r>
  </si>
  <si>
    <t>05 9 00 92600</t>
  </si>
  <si>
    <r>
      <t xml:space="preserve">Иные межбюджетные трансферты бюджету Пучежского муниципального района на осуществление части переданных полномочий Затеихинского сельского поселения по решению вопросов местного значения по обеспечению мероприятий связанных с поэтапным доведением средней заработной платы работникам культуры в </t>
    </r>
    <r>
      <rPr>
        <sz val="12"/>
        <color indexed="8"/>
        <rFont val="Times New Roman"/>
        <family val="1"/>
      </rPr>
      <t xml:space="preserve">рамках </t>
    </r>
    <r>
      <rPr>
        <sz val="12"/>
        <color indexed="8"/>
        <rFont val="Times New Roman"/>
        <family val="1"/>
      </rPr>
      <t xml:space="preserve">непрограммных направлений деятельности органов местного самоуправления </t>
    </r>
    <r>
      <rPr>
        <sz val="12"/>
        <color indexed="8"/>
        <rFont val="Times New Roman"/>
        <family val="1"/>
      </rPr>
      <t xml:space="preserve">Затеихинского сельского поселения (Межбюджетные трансферты) </t>
    </r>
  </si>
  <si>
    <t>05 9 00 S0343</t>
  </si>
  <si>
    <r>
      <t>Организация мероприятий для развития физической культуры и спорта в рамках муниципальной программы Затеихинского сельского поселения «Развитие физической культуры и спорта  в Затеихинском сельском поселении» (Закупка товаров, работ и услуг для государственных (муниципальных) нужд)</t>
    </r>
    <r>
      <rPr>
        <i/>
        <sz val="12"/>
        <color indexed="8"/>
        <rFont val="Times New Roman"/>
        <family val="1"/>
      </rPr>
      <t xml:space="preserve"> </t>
    </r>
  </si>
  <si>
    <t>03 0 01 00140</t>
  </si>
  <si>
    <t>ИТОГО</t>
  </si>
  <si>
    <t>05 9 02 90010</t>
  </si>
  <si>
    <t>Прочие мероприятия по благоустройству в рамках   подпрограммы «Благоустройство  Затеихинского сельского поселения» муниципальной программы Затеихинского сельского поселения «Благоустройство территории  Затеихинского сельского поселения» (Иные бюджетные ассигнования)</t>
  </si>
  <si>
    <t>Затеихинского сельского поселения</t>
  </si>
  <si>
    <t>330 1080400001 0000 110</t>
  </si>
  <si>
    <t>330 1080402001 0000 110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</si>
  <si>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</si>
  <si>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</si>
  <si>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</si>
  <si>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Доходы бюджетов бюджетной системы Российской Федерации от возврата остаткрв субсидий, субвенций и иных межбюджетных трасфертов, имеющих целевое назначение, прошлых лет</t>
  </si>
  <si>
    <t xml:space="preserve"> 000 2180000000 0000 000</t>
  </si>
  <si>
    <t xml:space="preserve"> 000 2180000000 0000 150</t>
  </si>
  <si>
    <t xml:space="preserve"> 330 2180000010 0000 150</t>
  </si>
  <si>
    <t xml:space="preserve"> 330 2186001010 0000 150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</si>
  <si>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</si>
  <si>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Осуществление  первичного воинского учета органами местного самоуправления поселений, муниципальных и городских округов  (Расходы на выплату персоналу в це-лях обеспечения выполнения функций государствен-ными (муниципальными) органами, казенными учреж-дениями, органами управления государственными вне-бюджетными фондами) </t>
  </si>
  <si>
    <r>
      <t xml:space="preserve">Осуществление  первичного воинского учета органами местного самоуправления поселений, муниципальных и городских округов  (Закупка товаров, работ и услуг для государственных (муниципальных) нужд) </t>
    </r>
    <r>
      <rPr>
        <i/>
        <sz val="12"/>
        <color indexed="8"/>
        <rFont val="Times New Roman"/>
        <family val="1"/>
      </rPr>
      <t xml:space="preserve"> </t>
    </r>
  </si>
  <si>
    <t>Прочие неналоговые доходы бюджетов сельских поселений</t>
  </si>
  <si>
    <t>Прочие неналоговые доходы</t>
  </si>
  <si>
    <t>ПРОЧИЕ НЕНАЛОГОВЫЕ ДОХОДЫ</t>
  </si>
  <si>
    <t xml:space="preserve"> 000 117 00000 00 0000 000</t>
  </si>
  <si>
    <t xml:space="preserve"> 330 117 05000 00 0000 180</t>
  </si>
  <si>
    <t xml:space="preserve"> 330 117 05050 10 0000 180</t>
  </si>
  <si>
    <t>-</t>
  </si>
  <si>
    <t xml:space="preserve">                                  Доходы бюджета Затеихинского сельского поселения  по кодам классификации доходов бюджетов на 01.10.2022г</t>
  </si>
  <si>
    <t>Исполнено 
на 01.10.2022г.</t>
  </si>
  <si>
    <t xml:space="preserve">Ведомственная структура расходов бюджета Затеихинского сельского поселения на 01.10. 2022  года </t>
  </si>
  <si>
    <r>
      <t xml:space="preserve">Подготовка, переподготовка и повышение квалификации служащих и специалистов </t>
    </r>
    <r>
      <rPr>
        <sz val="12"/>
        <color indexed="8"/>
        <rFont val="Times New Roman"/>
        <family val="1"/>
      </rPr>
      <t>(Закупка товаров, работ и услуг для обеспечения государственных (муниципальных) нужд)</t>
    </r>
    <r>
      <rPr>
        <i/>
        <sz val="12"/>
        <color indexed="8"/>
        <rFont val="Times New Roman"/>
        <family val="1"/>
      </rPr>
      <t xml:space="preserve"> </t>
    </r>
  </si>
  <si>
    <t>05 9 00 00300</t>
  </si>
  <si>
    <t>05 9 00 00240</t>
  </si>
  <si>
    <t>Пенсионное обеспечение муниципальных служащих, вышедших на пенсию (Социальное обеспечение и иные выплаты населению)</t>
  </si>
  <si>
    <t xml:space="preserve">      Распределение бюджетных ассигнований бюджета Затеихинского сельского поселения по разделам и подразделам 
классификации расходов бюджетов на 01.10. 2022 года </t>
  </si>
  <si>
    <t>Исполнено на 
01.10.2022г.</t>
  </si>
  <si>
    <t>ОБРАЗОВАНИЕ</t>
  </si>
  <si>
    <t>Профессиональная подготовка, переподготовка и повышение квалификации</t>
  </si>
  <si>
    <t>0700</t>
  </si>
  <si>
    <t>0705</t>
  </si>
  <si>
    <t>СОЦИАЛЬНАЯ ПОЛИТИКА</t>
  </si>
  <si>
    <t>Пенсионное обеспечение</t>
  </si>
  <si>
    <t xml:space="preserve">бюджета Затеихинского сельского поселения  на 01.10. 2022 года   </t>
  </si>
  <si>
    <t>Исполнено на 01.10.2022г.</t>
  </si>
  <si>
    <t xml:space="preserve"> от 14.10.2022г  № 26-п</t>
  </si>
  <si>
    <t xml:space="preserve"> от 14.10.2022  №  26-п</t>
  </si>
  <si>
    <t xml:space="preserve"> от  14.10.2022г  № 26-п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</si>
  <si>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от    14.10.2022г  № 26 -п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</si>
</sst>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#,##0.00&quot;р.&quot;"/>
    <numFmt numFmtId="179" formatCode="0.0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thin"/>
      <top style="medium">
        <color rgb="FF000000"/>
      </top>
      <bottom style="thin"/>
    </border>
    <border>
      <left style="medium">
        <color rgb="FF000000"/>
      </left>
      <right style="thin"/>
      <top>
        <color indexed="63"/>
      </top>
      <bottom style="thin"/>
    </border>
    <border>
      <left style="thin"/>
      <right style="medium">
        <color rgb="FF000000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 style="thin"/>
      <bottom style="thin"/>
    </border>
    <border>
      <left style="medium">
        <color rgb="FF000000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left" wrapText="1" indent="2"/>
      <protection/>
    </xf>
    <xf numFmtId="49" fontId="31" fillId="0" borderId="2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8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justify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2" xfId="0" applyFont="1" applyBorder="1" applyAlignment="1">
      <alignment vertical="top" wrapText="1"/>
    </xf>
    <xf numFmtId="0" fontId="49" fillId="0" borderId="12" xfId="0" applyFont="1" applyBorder="1" applyAlignment="1">
      <alignment horizontal="justify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2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4" fontId="48" fillId="0" borderId="12" xfId="0" applyNumberFormat="1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51" fillId="0" borderId="0" xfId="0" applyFont="1" applyAlignment="1">
      <alignment/>
    </xf>
    <xf numFmtId="4" fontId="47" fillId="0" borderId="12" xfId="0" applyNumberFormat="1" applyFont="1" applyBorder="1" applyAlignment="1">
      <alignment horizontal="center" vertical="top" wrapText="1"/>
    </xf>
    <xf numFmtId="0" fontId="50" fillId="0" borderId="12" xfId="0" applyFont="1" applyBorder="1" applyAlignment="1">
      <alignment horizontal="justify" vertical="top" wrapText="1"/>
    </xf>
    <xf numFmtId="49" fontId="50" fillId="0" borderId="12" xfId="0" applyNumberFormat="1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49" fontId="49" fillId="0" borderId="12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left" vertical="top" wrapText="1"/>
    </xf>
    <xf numFmtId="0" fontId="48" fillId="0" borderId="0" xfId="0" applyFont="1" applyBorder="1" applyAlignment="1">
      <alignment/>
    </xf>
    <xf numFmtId="0" fontId="48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vertical="top"/>
    </xf>
    <xf numFmtId="0" fontId="52" fillId="0" borderId="0" xfId="0" applyFont="1" applyBorder="1" applyAlignment="1">
      <alignment/>
    </xf>
    <xf numFmtId="0" fontId="48" fillId="0" borderId="0" xfId="0" applyFont="1" applyAlignment="1">
      <alignment wrapText="1"/>
    </xf>
    <xf numFmtId="0" fontId="0" fillId="0" borderId="0" xfId="0" applyBorder="1" applyAlignment="1">
      <alignment/>
    </xf>
    <xf numFmtId="49" fontId="49" fillId="0" borderId="0" xfId="0" applyNumberFormat="1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4" fontId="48" fillId="0" borderId="0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center"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4" fontId="47" fillId="0" borderId="0" xfId="0" applyNumberFormat="1" applyFont="1" applyBorder="1" applyAlignment="1">
      <alignment horizontal="center" vertical="top"/>
    </xf>
    <xf numFmtId="0" fontId="47" fillId="0" borderId="0" xfId="0" applyFont="1" applyBorder="1" applyAlignment="1">
      <alignment horizontal="center"/>
    </xf>
    <xf numFmtId="4" fontId="47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left" vertical="top" wrapText="1"/>
    </xf>
    <xf numFmtId="4" fontId="49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vertical="top" wrapText="1"/>
    </xf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left" vertical="top" wrapText="1" indent="5"/>
    </xf>
    <xf numFmtId="0" fontId="48" fillId="0" borderId="0" xfId="0" applyFont="1" applyBorder="1" applyAlignment="1">
      <alignment horizontal="left" vertical="top" wrapText="1"/>
    </xf>
    <xf numFmtId="4" fontId="48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left" vertical="top" wrapText="1"/>
    </xf>
    <xf numFmtId="4" fontId="47" fillId="0" borderId="0" xfId="0" applyNumberFormat="1" applyFont="1" applyBorder="1" applyAlignment="1">
      <alignment horizontal="center" vertical="top" wrapText="1"/>
    </xf>
    <xf numFmtId="0" fontId="53" fillId="0" borderId="0" xfId="0" applyFont="1" applyBorder="1" applyAlignment="1">
      <alignment/>
    </xf>
    <xf numFmtId="0" fontId="48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3" fillId="0" borderId="12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179" fontId="3" fillId="0" borderId="12" xfId="0" applyNumberFormat="1" applyFont="1" applyBorder="1" applyAlignment="1">
      <alignment horizontal="center" vertical="top" wrapText="1"/>
    </xf>
    <xf numFmtId="3" fontId="47" fillId="0" borderId="12" xfId="0" applyNumberFormat="1" applyFont="1" applyBorder="1" applyAlignment="1">
      <alignment horizontal="center" vertical="top" wrapText="1"/>
    </xf>
    <xf numFmtId="179" fontId="3" fillId="0" borderId="12" xfId="0" applyNumberFormat="1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179" fontId="4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" fontId="3" fillId="0" borderId="12" xfId="0" applyNumberFormat="1" applyFont="1" applyBorder="1" applyAlignment="1">
      <alignment horizontal="center" vertical="top"/>
    </xf>
    <xf numFmtId="179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vertical="top" wrapText="1"/>
    </xf>
    <xf numFmtId="0" fontId="50" fillId="0" borderId="12" xfId="0" applyFont="1" applyBorder="1" applyAlignment="1">
      <alignment horizontal="center" vertical="top" wrapText="1"/>
    </xf>
    <xf numFmtId="0" fontId="48" fillId="0" borderId="16" xfId="0" applyFont="1" applyBorder="1" applyAlignment="1">
      <alignment vertical="center" wrapText="1"/>
    </xf>
    <xf numFmtId="0" fontId="48" fillId="0" borderId="0" xfId="0" applyFont="1" applyAlignment="1">
      <alignment/>
    </xf>
    <xf numFmtId="0" fontId="54" fillId="0" borderId="16" xfId="0" applyFont="1" applyBorder="1" applyAlignment="1">
      <alignment vertical="center" wrapText="1"/>
    </xf>
    <xf numFmtId="0" fontId="50" fillId="0" borderId="0" xfId="0" applyFont="1" applyAlignment="1">
      <alignment wrapText="1"/>
    </xf>
    <xf numFmtId="0" fontId="49" fillId="0" borderId="12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55" fillId="0" borderId="0" xfId="0" applyFont="1" applyAlignment="1">
      <alignment wrapText="1"/>
    </xf>
    <xf numFmtId="0" fontId="45" fillId="0" borderId="0" xfId="0" applyFont="1" applyAlignment="1">
      <alignment/>
    </xf>
    <xf numFmtId="2" fontId="4" fillId="0" borderId="12" xfId="0" applyNumberFormat="1" applyFont="1" applyBorder="1" applyAlignment="1">
      <alignment horizontal="center" vertical="top" wrapText="1"/>
    </xf>
    <xf numFmtId="0" fontId="50" fillId="0" borderId="1" xfId="33" applyNumberFormat="1" applyFont="1" applyAlignment="1" applyProtection="1">
      <alignment wrapText="1"/>
      <protection/>
    </xf>
    <xf numFmtId="0" fontId="49" fillId="0" borderId="1" xfId="33" applyNumberFormat="1" applyFont="1" applyAlignment="1" applyProtection="1">
      <alignment wrapText="1"/>
      <protection/>
    </xf>
    <xf numFmtId="0" fontId="50" fillId="0" borderId="1" xfId="33" applyNumberFormat="1" applyFont="1" applyAlignment="1" applyProtection="1">
      <alignment vertical="top" wrapText="1"/>
      <protection/>
    </xf>
    <xf numFmtId="49" fontId="50" fillId="0" borderId="2" xfId="34" applyNumberFormat="1" applyFont="1" applyAlignment="1" applyProtection="1">
      <alignment horizontal="center" vertical="top"/>
      <protection/>
    </xf>
    <xf numFmtId="49" fontId="49" fillId="0" borderId="2" xfId="34" applyNumberFormat="1" applyFont="1" applyAlignment="1" applyProtection="1">
      <alignment horizontal="center" vertical="top"/>
      <protection/>
    </xf>
    <xf numFmtId="2" fontId="3" fillId="0" borderId="15" xfId="0" applyNumberFormat="1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justify" vertical="top" wrapText="1"/>
    </xf>
    <xf numFmtId="0" fontId="47" fillId="0" borderId="18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justify" vertical="top" wrapText="1"/>
    </xf>
    <xf numFmtId="0" fontId="47" fillId="0" borderId="19" xfId="0" applyFont="1" applyBorder="1" applyAlignment="1">
      <alignment horizontal="justify" vertical="top" wrapText="1"/>
    </xf>
    <xf numFmtId="0" fontId="47" fillId="0" borderId="19" xfId="0" applyFont="1" applyBorder="1" applyAlignment="1">
      <alignment horizontal="center" vertical="top" wrapText="1"/>
    </xf>
    <xf numFmtId="0" fontId="47" fillId="0" borderId="18" xfId="0" applyFont="1" applyBorder="1" applyAlignment="1">
      <alignment vertical="top" wrapText="1"/>
    </xf>
    <xf numFmtId="0" fontId="50" fillId="0" borderId="17" xfId="0" applyFont="1" applyBorder="1" applyAlignment="1">
      <alignment horizontal="justify" vertical="top" wrapText="1"/>
    </xf>
    <xf numFmtId="0" fontId="55" fillId="0" borderId="20" xfId="0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47" fillId="0" borderId="21" xfId="0" applyFont="1" applyBorder="1" applyAlignment="1">
      <alignment horizontal="justify" vertical="top" wrapText="1"/>
    </xf>
    <xf numFmtId="0" fontId="47" fillId="0" borderId="22" xfId="0" applyFont="1" applyBorder="1" applyAlignment="1">
      <alignment horizontal="center" vertical="top" wrapText="1"/>
    </xf>
    <xf numFmtId="0" fontId="47" fillId="0" borderId="23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justify" vertical="top" wrapText="1"/>
    </xf>
    <xf numFmtId="0" fontId="47" fillId="0" borderId="17" xfId="0" applyFont="1" applyBorder="1" applyAlignment="1">
      <alignment vertical="top" wrapText="1"/>
    </xf>
    <xf numFmtId="0" fontId="47" fillId="0" borderId="24" xfId="0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47" fillId="0" borderId="26" xfId="0" applyFont="1" applyBorder="1" applyAlignment="1">
      <alignment horizontal="center" vertical="top" wrapText="1"/>
    </xf>
    <xf numFmtId="179" fontId="4" fillId="0" borderId="12" xfId="0" applyNumberFormat="1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/>
    </xf>
    <xf numFmtId="179" fontId="48" fillId="0" borderId="12" xfId="0" applyNumberFormat="1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justify" vertical="top" wrapText="1"/>
    </xf>
    <xf numFmtId="0" fontId="47" fillId="0" borderId="28" xfId="0" applyFont="1" applyBorder="1" applyAlignment="1">
      <alignment horizontal="center" vertical="top" wrapText="1"/>
    </xf>
    <xf numFmtId="0" fontId="47" fillId="0" borderId="29" xfId="0" applyFont="1" applyBorder="1" applyAlignment="1">
      <alignment horizontal="center" vertical="top" wrapText="1"/>
    </xf>
    <xf numFmtId="49" fontId="50" fillId="0" borderId="2" xfId="34" applyNumberFormat="1" applyFont="1" applyProtection="1">
      <alignment horizontal="center"/>
      <protection/>
    </xf>
    <xf numFmtId="49" fontId="49" fillId="0" borderId="2" xfId="34" applyNumberFormat="1" applyFont="1" applyProtection="1">
      <alignment horizontal="center"/>
      <protection/>
    </xf>
    <xf numFmtId="0" fontId="49" fillId="0" borderId="1" xfId="33" applyNumberFormat="1" applyFont="1" applyAlignment="1" applyProtection="1">
      <alignment vertical="top" wrapText="1"/>
      <protection/>
    </xf>
    <xf numFmtId="0" fontId="48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/>
    </xf>
    <xf numFmtId="0" fontId="50" fillId="0" borderId="17" xfId="0" applyFont="1" applyBorder="1" applyAlignment="1">
      <alignment vertical="top" wrapText="1"/>
    </xf>
    <xf numFmtId="0" fontId="49" fillId="0" borderId="12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4" fontId="49" fillId="0" borderId="12" xfId="0" applyNumberFormat="1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/>
    </xf>
    <xf numFmtId="4" fontId="50" fillId="0" borderId="12" xfId="0" applyNumberFormat="1" applyFont="1" applyBorder="1" applyAlignment="1">
      <alignment horizontal="center" vertical="top" wrapText="1"/>
    </xf>
    <xf numFmtId="4" fontId="47" fillId="0" borderId="12" xfId="0" applyNumberFormat="1" applyFont="1" applyBorder="1" applyAlignment="1">
      <alignment horizontal="center"/>
    </xf>
    <xf numFmtId="4" fontId="48" fillId="0" borderId="12" xfId="0" applyNumberFormat="1" applyFont="1" applyBorder="1" applyAlignment="1">
      <alignment horizontal="center" vertical="top"/>
    </xf>
    <xf numFmtId="4" fontId="47" fillId="0" borderId="12" xfId="0" applyNumberFormat="1" applyFont="1" applyBorder="1" applyAlignment="1">
      <alignment horizontal="center" vertical="top"/>
    </xf>
    <xf numFmtId="0" fontId="48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13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top"/>
    </xf>
    <xf numFmtId="0" fontId="48" fillId="0" borderId="2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52" fillId="0" borderId="30" xfId="0" applyFont="1" applyBorder="1" applyAlignment="1">
      <alignment horizontal="center"/>
    </xf>
    <xf numFmtId="0" fontId="49" fillId="0" borderId="13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20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47" fillId="0" borderId="0" xfId="0" applyFont="1" applyAlignment="1">
      <alignment horizontal="right"/>
    </xf>
    <xf numFmtId="0" fontId="49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wrapText="1"/>
    </xf>
    <xf numFmtId="0" fontId="52" fillId="0" borderId="30" xfId="0" applyFont="1" applyBorder="1" applyAlignment="1">
      <alignment horizontal="right"/>
    </xf>
    <xf numFmtId="0" fontId="56" fillId="0" borderId="30" xfId="0" applyFont="1" applyBorder="1" applyAlignment="1">
      <alignment horizontal="right"/>
    </xf>
    <xf numFmtId="0" fontId="48" fillId="0" borderId="0" xfId="0" applyFont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43.140625" style="0" customWidth="1"/>
    <col min="2" max="2" width="57.00390625" style="0" customWidth="1"/>
    <col min="3" max="3" width="24.57421875" style="0" customWidth="1"/>
    <col min="4" max="4" width="17.421875" style="0" customWidth="1"/>
    <col min="5" max="5" width="20.421875" style="0" customWidth="1"/>
  </cols>
  <sheetData>
    <row r="1" spans="1:11" ht="15.75">
      <c r="A1" s="143" t="s">
        <v>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5.75">
      <c r="A2" s="143" t="s">
        <v>52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5.75">
      <c r="A3" s="143" t="s">
        <v>158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15.75">
      <c r="A4" s="143" t="s">
        <v>256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ht="15.75">
      <c r="A5" s="1"/>
    </row>
    <row r="6" spans="1:11" ht="15.75">
      <c r="A6" s="142" t="s">
        <v>236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5" ht="15.75">
      <c r="A7" s="2"/>
      <c r="E7" s="16" t="s">
        <v>50</v>
      </c>
    </row>
    <row r="8" spans="1:5" ht="47.25" customHeight="1">
      <c r="A8" s="147" t="s">
        <v>1</v>
      </c>
      <c r="B8" s="147" t="s">
        <v>2</v>
      </c>
      <c r="C8" s="147" t="s">
        <v>3</v>
      </c>
      <c r="D8" s="144" t="s">
        <v>237</v>
      </c>
      <c r="E8" s="144" t="s">
        <v>49</v>
      </c>
    </row>
    <row r="9" spans="1:5" ht="3.75" customHeight="1">
      <c r="A9" s="147"/>
      <c r="B9" s="147"/>
      <c r="C9" s="147"/>
      <c r="D9" s="145"/>
      <c r="E9" s="146"/>
    </row>
    <row r="10" spans="1:5" ht="15.75">
      <c r="A10" s="3">
        <v>1</v>
      </c>
      <c r="B10" s="3">
        <v>2</v>
      </c>
      <c r="C10" s="3">
        <v>3</v>
      </c>
      <c r="D10" s="14">
        <v>4</v>
      </c>
      <c r="E10" s="15">
        <v>5</v>
      </c>
    </row>
    <row r="11" spans="1:5" ht="19.5" customHeight="1">
      <c r="A11" s="4" t="s">
        <v>4</v>
      </c>
      <c r="B11" s="5" t="s">
        <v>5</v>
      </c>
      <c r="C11" s="68">
        <f>C12+C17+C33+C37</f>
        <v>479700</v>
      </c>
      <c r="D11" s="69">
        <f>D12+D17+D30+D33+D37</f>
        <v>350123.57</v>
      </c>
      <c r="E11" s="72">
        <f>D11/C11*100</f>
        <v>72.9880279341255</v>
      </c>
    </row>
    <row r="12" spans="1:5" ht="20.25" customHeight="1">
      <c r="A12" s="3" t="s">
        <v>6</v>
      </c>
      <c r="B12" s="6" t="s">
        <v>7</v>
      </c>
      <c r="C12" s="68">
        <f>C13</f>
        <v>130800</v>
      </c>
      <c r="D12" s="69">
        <f>D13</f>
        <v>93978.77</v>
      </c>
      <c r="E12" s="72">
        <f>D12/C12*100</f>
        <v>71.8492125382263</v>
      </c>
    </row>
    <row r="13" spans="1:5" ht="20.25" customHeight="1">
      <c r="A13" s="3" t="s">
        <v>8</v>
      </c>
      <c r="B13" s="6" t="s">
        <v>9</v>
      </c>
      <c r="C13" s="68">
        <f>C14+C15+C16</f>
        <v>130800</v>
      </c>
      <c r="D13" s="69">
        <f>D14+D15+D16</f>
        <v>93978.77</v>
      </c>
      <c r="E13" s="72">
        <f>D13/C13*100</f>
        <v>71.8492125382263</v>
      </c>
    </row>
    <row r="14" spans="1:5" ht="81" customHeight="1">
      <c r="A14" s="7" t="s">
        <v>10</v>
      </c>
      <c r="B14" s="8" t="s">
        <v>11</v>
      </c>
      <c r="C14" s="71">
        <v>130800</v>
      </c>
      <c r="D14" s="64">
        <v>91889.31</v>
      </c>
      <c r="E14" s="65">
        <f>D14/C14*100</f>
        <v>70.25176605504588</v>
      </c>
    </row>
    <row r="15" spans="1:5" ht="81" customHeight="1" hidden="1">
      <c r="A15" s="66" t="s">
        <v>129</v>
      </c>
      <c r="B15" s="8" t="s">
        <v>130</v>
      </c>
      <c r="C15" s="71">
        <v>0</v>
      </c>
      <c r="D15" s="64"/>
      <c r="E15" s="62"/>
    </row>
    <row r="16" spans="1:5" ht="50.25" customHeight="1">
      <c r="A16" s="7" t="s">
        <v>128</v>
      </c>
      <c r="B16" s="8" t="s">
        <v>12</v>
      </c>
      <c r="C16" s="99">
        <v>0</v>
      </c>
      <c r="D16" s="88">
        <v>2089.46</v>
      </c>
      <c r="E16" s="62" t="s">
        <v>235</v>
      </c>
    </row>
    <row r="17" spans="1:5" ht="19.5" customHeight="1">
      <c r="A17" s="4" t="s">
        <v>13</v>
      </c>
      <c r="B17" s="9" t="s">
        <v>14</v>
      </c>
      <c r="C17" s="68">
        <f>C18+C20</f>
        <v>203000</v>
      </c>
      <c r="D17" s="69">
        <f>D18+D20</f>
        <v>110691.86</v>
      </c>
      <c r="E17" s="72">
        <f aca="true" t="shared" si="0" ref="E17:E25">D17/C17*100</f>
        <v>54.528009852216755</v>
      </c>
    </row>
    <row r="18" spans="1:5" ht="20.25" customHeight="1">
      <c r="A18" s="4" t="s">
        <v>15</v>
      </c>
      <c r="B18" s="76" t="s">
        <v>16</v>
      </c>
      <c r="C18" s="68">
        <f>C19</f>
        <v>28000</v>
      </c>
      <c r="D18" s="69">
        <f>D19</f>
        <v>15300.98</v>
      </c>
      <c r="E18" s="72">
        <f t="shared" si="0"/>
        <v>54.64635714285714</v>
      </c>
    </row>
    <row r="19" spans="1:5" ht="50.25" customHeight="1">
      <c r="A19" s="10" t="s">
        <v>17</v>
      </c>
      <c r="B19" s="80" t="s">
        <v>18</v>
      </c>
      <c r="C19" s="71">
        <v>28000</v>
      </c>
      <c r="D19" s="64">
        <v>15300.98</v>
      </c>
      <c r="E19" s="65">
        <f t="shared" si="0"/>
        <v>54.64635714285714</v>
      </c>
    </row>
    <row r="20" spans="1:5" ht="17.25" customHeight="1">
      <c r="A20" s="4" t="s">
        <v>19</v>
      </c>
      <c r="B20" s="9" t="s">
        <v>20</v>
      </c>
      <c r="C20" s="68">
        <f>C21+C23</f>
        <v>175000</v>
      </c>
      <c r="D20" s="69">
        <f>D21+D23</f>
        <v>95390.88</v>
      </c>
      <c r="E20" s="72">
        <f t="shared" si="0"/>
        <v>54.509074285714284</v>
      </c>
    </row>
    <row r="21" spans="1:5" ht="19.5" customHeight="1">
      <c r="A21" s="4" t="s">
        <v>21</v>
      </c>
      <c r="B21" s="12" t="s">
        <v>22</v>
      </c>
      <c r="C21" s="68">
        <f>C22</f>
        <v>65000</v>
      </c>
      <c r="D21" s="69">
        <f>D22</f>
        <v>72012.41</v>
      </c>
      <c r="E21" s="72">
        <f t="shared" si="0"/>
        <v>110.78832307692308</v>
      </c>
    </row>
    <row r="22" spans="1:5" ht="49.5" customHeight="1">
      <c r="A22" s="7" t="s">
        <v>23</v>
      </c>
      <c r="B22" s="11" t="s">
        <v>24</v>
      </c>
      <c r="C22" s="71">
        <v>65000</v>
      </c>
      <c r="D22" s="64">
        <v>72012.41</v>
      </c>
      <c r="E22" s="65">
        <f t="shared" si="0"/>
        <v>110.78832307692308</v>
      </c>
    </row>
    <row r="23" spans="1:5" ht="19.5" customHeight="1">
      <c r="A23" s="4" t="s">
        <v>25</v>
      </c>
      <c r="B23" s="12" t="s">
        <v>26</v>
      </c>
      <c r="C23" s="68">
        <f>C25</f>
        <v>110000</v>
      </c>
      <c r="D23" s="69">
        <f>D25</f>
        <v>23378.47</v>
      </c>
      <c r="E23" s="65">
        <f t="shared" si="0"/>
        <v>21.253154545454546</v>
      </c>
    </row>
    <row r="24" spans="1:5" ht="19.5" customHeight="1" hidden="1">
      <c r="A24" s="58"/>
      <c r="B24" s="12"/>
      <c r="C24" s="68"/>
      <c r="D24" s="69"/>
      <c r="E24" s="65" t="e">
        <f t="shared" si="0"/>
        <v>#DIV/0!</v>
      </c>
    </row>
    <row r="25" spans="1:5" ht="46.5" customHeight="1">
      <c r="A25" s="7" t="s">
        <v>27</v>
      </c>
      <c r="B25" s="11" t="s">
        <v>28</v>
      </c>
      <c r="C25" s="71">
        <v>110000</v>
      </c>
      <c r="D25" s="64">
        <v>23378.47</v>
      </c>
      <c r="E25" s="65">
        <f t="shared" si="0"/>
        <v>21.253154545454546</v>
      </c>
    </row>
    <row r="26" spans="1:5" ht="32.25" customHeight="1" hidden="1">
      <c r="A26" s="57" t="s">
        <v>121</v>
      </c>
      <c r="B26" s="12" t="s">
        <v>122</v>
      </c>
      <c r="C26" s="68"/>
      <c r="D26" s="64"/>
      <c r="E26" s="62"/>
    </row>
    <row r="27" spans="1:5" ht="75.75" customHeight="1" hidden="1">
      <c r="A27" s="7" t="s">
        <v>123</v>
      </c>
      <c r="B27" s="11" t="s">
        <v>124</v>
      </c>
      <c r="C27" s="71"/>
      <c r="D27" s="64"/>
      <c r="E27" s="62"/>
    </row>
    <row r="28" spans="1:5" ht="24.75" customHeight="1" hidden="1" thickBot="1">
      <c r="A28" s="82" t="s">
        <v>131</v>
      </c>
      <c r="B28" s="83" t="s">
        <v>133</v>
      </c>
      <c r="C28" s="71"/>
      <c r="D28" s="64"/>
      <c r="E28" s="62"/>
    </row>
    <row r="29" spans="1:5" ht="105.75" customHeight="1" hidden="1" thickBot="1">
      <c r="A29" s="60" t="s">
        <v>132</v>
      </c>
      <c r="B29" s="84" t="s">
        <v>124</v>
      </c>
      <c r="C29" s="71"/>
      <c r="D29" s="64"/>
      <c r="E29" s="62"/>
    </row>
    <row r="30" spans="1:5" ht="30.75" customHeight="1" hidden="1">
      <c r="A30" s="98" t="s">
        <v>162</v>
      </c>
      <c r="B30" s="95" t="s">
        <v>159</v>
      </c>
      <c r="C30" s="68">
        <v>1000</v>
      </c>
      <c r="D30" s="93">
        <v>0</v>
      </c>
      <c r="E30" s="72">
        <v>0</v>
      </c>
    </row>
    <row r="31" spans="1:5" ht="62.25" customHeight="1" hidden="1">
      <c r="A31" s="97" t="s">
        <v>216</v>
      </c>
      <c r="B31" s="94" t="s">
        <v>160</v>
      </c>
      <c r="C31" s="71"/>
      <c r="D31" s="88">
        <v>0</v>
      </c>
      <c r="E31" s="65">
        <v>0</v>
      </c>
    </row>
    <row r="32" spans="1:5" ht="84" customHeight="1" hidden="1">
      <c r="A32" s="97" t="s">
        <v>217</v>
      </c>
      <c r="B32" s="96" t="s">
        <v>161</v>
      </c>
      <c r="C32" s="71"/>
      <c r="D32" s="88">
        <v>0</v>
      </c>
      <c r="E32" s="65">
        <v>0</v>
      </c>
    </row>
    <row r="33" spans="1:5" ht="49.5" customHeight="1">
      <c r="A33" s="4" t="s">
        <v>29</v>
      </c>
      <c r="B33" s="12" t="s">
        <v>30</v>
      </c>
      <c r="C33" s="68">
        <f>C35</f>
        <v>9000</v>
      </c>
      <c r="D33" s="69">
        <f>D34</f>
        <v>8559.8</v>
      </c>
      <c r="E33" s="72">
        <f>D33/C33*100</f>
        <v>95.10888888888887</v>
      </c>
    </row>
    <row r="34" spans="1:5" ht="18.75" customHeight="1">
      <c r="A34" s="4" t="s">
        <v>31</v>
      </c>
      <c r="B34" s="12" t="s">
        <v>32</v>
      </c>
      <c r="C34" s="68">
        <f>C35</f>
        <v>9000</v>
      </c>
      <c r="D34" s="69">
        <f>D35</f>
        <v>8559.8</v>
      </c>
      <c r="E34" s="72">
        <f>D34/C34*100</f>
        <v>95.10888888888887</v>
      </c>
    </row>
    <row r="35" spans="1:5" ht="16.5" customHeight="1">
      <c r="A35" s="10" t="s">
        <v>33</v>
      </c>
      <c r="B35" s="11" t="s">
        <v>34</v>
      </c>
      <c r="C35" s="71">
        <f>C36</f>
        <v>9000</v>
      </c>
      <c r="D35" s="64">
        <f>D36</f>
        <v>8559.8</v>
      </c>
      <c r="E35" s="72">
        <f>D35/C35*100</f>
        <v>95.10888888888887</v>
      </c>
    </row>
    <row r="36" spans="1:5" ht="34.5" customHeight="1">
      <c r="A36" s="10" t="s">
        <v>35</v>
      </c>
      <c r="B36" s="11" t="s">
        <v>36</v>
      </c>
      <c r="C36" s="71">
        <v>9000</v>
      </c>
      <c r="D36" s="64">
        <v>8559.8</v>
      </c>
      <c r="E36" s="72">
        <f>D36/C36*100</f>
        <v>95.10888888888887</v>
      </c>
    </row>
    <row r="37" spans="1:5" ht="34.5" customHeight="1">
      <c r="A37" s="98" t="s">
        <v>232</v>
      </c>
      <c r="B37" s="129" t="s">
        <v>231</v>
      </c>
      <c r="C37" s="68">
        <f>C38</f>
        <v>136900</v>
      </c>
      <c r="D37" s="69">
        <f>D38</f>
        <v>136893.14</v>
      </c>
      <c r="E37" s="72" t="s">
        <v>235</v>
      </c>
    </row>
    <row r="38" spans="1:5" ht="34.5" customHeight="1">
      <c r="A38" s="97" t="s">
        <v>233</v>
      </c>
      <c r="B38" s="96" t="s">
        <v>230</v>
      </c>
      <c r="C38" s="71">
        <f>C39</f>
        <v>136900</v>
      </c>
      <c r="D38" s="64">
        <f>D39</f>
        <v>136893.14</v>
      </c>
      <c r="E38" s="72" t="s">
        <v>235</v>
      </c>
    </row>
    <row r="39" spans="1:5" ht="34.5" customHeight="1">
      <c r="A39" s="97" t="s">
        <v>234</v>
      </c>
      <c r="B39" s="96" t="s">
        <v>229</v>
      </c>
      <c r="C39" s="71">
        <v>136900</v>
      </c>
      <c r="D39" s="64">
        <v>136893.14</v>
      </c>
      <c r="E39" s="72" t="s">
        <v>235</v>
      </c>
    </row>
    <row r="40" spans="1:5" ht="19.5" customHeight="1">
      <c r="A40" s="58" t="s">
        <v>37</v>
      </c>
      <c r="B40" s="12" t="s">
        <v>38</v>
      </c>
      <c r="C40" s="68">
        <f>C42+C52+C57+C60</f>
        <v>5436482.029999999</v>
      </c>
      <c r="D40" s="68">
        <f>D42+D52+D57+D60</f>
        <v>4059420.69</v>
      </c>
      <c r="E40" s="72">
        <f aca="true" t="shared" si="1" ref="E40:E63">D40/C40*100</f>
        <v>74.66999187340274</v>
      </c>
    </row>
    <row r="41" spans="1:5" ht="50.25" customHeight="1">
      <c r="A41" s="4" t="s">
        <v>39</v>
      </c>
      <c r="B41" s="12" t="s">
        <v>40</v>
      </c>
      <c r="C41" s="68">
        <f>C42+C53+C58</f>
        <v>5436256.77</v>
      </c>
      <c r="D41" s="68">
        <f>D42+D53+D58</f>
        <v>4059195.43</v>
      </c>
      <c r="E41" s="72">
        <f t="shared" si="1"/>
        <v>74.66894228397531</v>
      </c>
    </row>
    <row r="42" spans="1:5" ht="33.75" customHeight="1">
      <c r="A42" s="4" t="s">
        <v>140</v>
      </c>
      <c r="B42" s="12" t="s">
        <v>41</v>
      </c>
      <c r="C42" s="68">
        <f>C43+C45</f>
        <v>4124036.36</v>
      </c>
      <c r="D42" s="68">
        <f>D43+D45</f>
        <v>3081564.64</v>
      </c>
      <c r="E42" s="72">
        <f t="shared" si="1"/>
        <v>74.72205312952188</v>
      </c>
    </row>
    <row r="43" spans="1:5" ht="20.25" customHeight="1">
      <c r="A43" s="10" t="s">
        <v>141</v>
      </c>
      <c r="B43" s="11" t="s">
        <v>42</v>
      </c>
      <c r="C43" s="71">
        <f>C44</f>
        <v>3967200</v>
      </c>
      <c r="D43" s="71">
        <f>D44</f>
        <v>2975400</v>
      </c>
      <c r="E43" s="72">
        <f t="shared" si="1"/>
        <v>75</v>
      </c>
    </row>
    <row r="44" spans="1:5" ht="33.75" customHeight="1">
      <c r="A44" s="10" t="s">
        <v>142</v>
      </c>
      <c r="B44" s="11" t="s">
        <v>43</v>
      </c>
      <c r="C44" s="71">
        <v>3967200</v>
      </c>
      <c r="D44" s="71">
        <v>2975400</v>
      </c>
      <c r="E44" s="72">
        <f t="shared" si="1"/>
        <v>75</v>
      </c>
    </row>
    <row r="45" spans="1:5" ht="33.75" customHeight="1">
      <c r="A45" s="56" t="s">
        <v>143</v>
      </c>
      <c r="B45" s="11" t="s">
        <v>117</v>
      </c>
      <c r="C45" s="71">
        <f>C47</f>
        <v>156836.36</v>
      </c>
      <c r="D45" s="71">
        <f>D47</f>
        <v>106164.64</v>
      </c>
      <c r="E45" s="72">
        <f t="shared" si="1"/>
        <v>67.69134402252132</v>
      </c>
    </row>
    <row r="46" spans="1:5" ht="33.75" customHeight="1" hidden="1">
      <c r="A46" s="81"/>
      <c r="B46" s="11"/>
      <c r="C46" s="71"/>
      <c r="D46" s="71"/>
      <c r="E46" s="72" t="e">
        <f t="shared" si="1"/>
        <v>#DIV/0!</v>
      </c>
    </row>
    <row r="47" spans="1:5" ht="33.75" customHeight="1">
      <c r="A47" s="81" t="s">
        <v>144</v>
      </c>
      <c r="B47" s="11" t="s">
        <v>118</v>
      </c>
      <c r="C47" s="71">
        <v>156836.36</v>
      </c>
      <c r="D47" s="71">
        <v>106164.64</v>
      </c>
      <c r="E47" s="72">
        <f t="shared" si="1"/>
        <v>67.69134402252132</v>
      </c>
    </row>
    <row r="48" spans="1:5" ht="33.75" customHeight="1" hidden="1">
      <c r="A48" s="81" t="s">
        <v>139</v>
      </c>
      <c r="B48" s="11" t="s">
        <v>135</v>
      </c>
      <c r="C48" s="71"/>
      <c r="D48" s="71"/>
      <c r="E48" s="72" t="e">
        <f t="shared" si="1"/>
        <v>#DIV/0!</v>
      </c>
    </row>
    <row r="49" spans="1:5" ht="33.75" customHeight="1" hidden="1">
      <c r="A49" s="81"/>
      <c r="B49" s="11"/>
      <c r="C49" s="71"/>
      <c r="D49" s="71"/>
      <c r="E49" s="72" t="e">
        <f t="shared" si="1"/>
        <v>#DIV/0!</v>
      </c>
    </row>
    <row r="50" spans="1:5" ht="33.75" customHeight="1" hidden="1">
      <c r="A50" s="81" t="s">
        <v>136</v>
      </c>
      <c r="B50" s="11" t="s">
        <v>134</v>
      </c>
      <c r="C50" s="71"/>
      <c r="D50" s="71"/>
      <c r="E50" s="72" t="e">
        <f t="shared" si="1"/>
        <v>#DIV/0!</v>
      </c>
    </row>
    <row r="51" spans="1:5" ht="33.75" customHeight="1" hidden="1">
      <c r="A51" s="81" t="s">
        <v>137</v>
      </c>
      <c r="B51" s="11" t="s">
        <v>138</v>
      </c>
      <c r="C51" s="71"/>
      <c r="D51" s="71"/>
      <c r="E51" s="72" t="e">
        <f t="shared" si="1"/>
        <v>#DIV/0!</v>
      </c>
    </row>
    <row r="52" spans="1:5" ht="36" customHeight="1">
      <c r="A52" s="4" t="s">
        <v>145</v>
      </c>
      <c r="B52" s="12" t="s">
        <v>44</v>
      </c>
      <c r="C52" s="68">
        <f>C53</f>
        <v>95500</v>
      </c>
      <c r="D52" s="68">
        <f>D53</f>
        <v>67922.97</v>
      </c>
      <c r="E52" s="72">
        <f t="shared" si="1"/>
        <v>71.12352879581152</v>
      </c>
    </row>
    <row r="53" spans="1:5" ht="68.25" customHeight="1">
      <c r="A53" s="10" t="s">
        <v>146</v>
      </c>
      <c r="B53" s="11" t="s">
        <v>226</v>
      </c>
      <c r="C53" s="99">
        <f>C54</f>
        <v>95500</v>
      </c>
      <c r="D53" s="99">
        <f>D54</f>
        <v>67922.97</v>
      </c>
      <c r="E53" s="72">
        <f t="shared" si="1"/>
        <v>71.12352879581152</v>
      </c>
    </row>
    <row r="54" spans="1:5" ht="68.25" customHeight="1">
      <c r="A54" s="10" t="s">
        <v>147</v>
      </c>
      <c r="B54" s="11" t="s">
        <v>226</v>
      </c>
      <c r="C54" s="71">
        <v>95500</v>
      </c>
      <c r="D54" s="64">
        <v>67922.97</v>
      </c>
      <c r="E54" s="72">
        <f t="shared" si="1"/>
        <v>71.12352879581152</v>
      </c>
    </row>
    <row r="55" spans="1:5" ht="69" customHeight="1" hidden="1">
      <c r="A55" s="56" t="s">
        <v>148</v>
      </c>
      <c r="B55" s="11" t="s">
        <v>119</v>
      </c>
      <c r="C55" s="71"/>
      <c r="D55" s="64"/>
      <c r="E55" s="72" t="e">
        <f t="shared" si="1"/>
        <v>#DIV/0!</v>
      </c>
    </row>
    <row r="56" spans="1:5" ht="81" customHeight="1" hidden="1">
      <c r="A56" s="56" t="s">
        <v>149</v>
      </c>
      <c r="B56" s="11" t="s">
        <v>120</v>
      </c>
      <c r="C56" s="71"/>
      <c r="D56" s="64"/>
      <c r="E56" s="72" t="e">
        <f t="shared" si="1"/>
        <v>#DIV/0!</v>
      </c>
    </row>
    <row r="57" spans="1:5" ht="19.5" customHeight="1">
      <c r="A57" s="4" t="s">
        <v>150</v>
      </c>
      <c r="B57" s="12" t="s">
        <v>45</v>
      </c>
      <c r="C57" s="68">
        <f>C58</f>
        <v>1216720.41</v>
      </c>
      <c r="D57" s="68">
        <f>D58</f>
        <v>909707.82</v>
      </c>
      <c r="E57" s="72">
        <f t="shared" si="1"/>
        <v>74.76720309146454</v>
      </c>
    </row>
    <row r="58" spans="1:5" ht="63.75" customHeight="1">
      <c r="A58" s="10" t="s">
        <v>151</v>
      </c>
      <c r="B58" s="11" t="s">
        <v>46</v>
      </c>
      <c r="C58" s="71">
        <f>C59</f>
        <v>1216720.41</v>
      </c>
      <c r="D58" s="71">
        <f>D59</f>
        <v>909707.82</v>
      </c>
      <c r="E58" s="72">
        <f t="shared" si="1"/>
        <v>74.76720309146454</v>
      </c>
    </row>
    <row r="59" spans="1:5" ht="77.25" customHeight="1">
      <c r="A59" s="10" t="s">
        <v>152</v>
      </c>
      <c r="B59" s="11" t="s">
        <v>47</v>
      </c>
      <c r="C59" s="71">
        <v>1216720.41</v>
      </c>
      <c r="D59" s="64">
        <v>909707.82</v>
      </c>
      <c r="E59" s="72">
        <f t="shared" si="1"/>
        <v>74.76720309146454</v>
      </c>
    </row>
    <row r="60" spans="1:5" ht="66.75" customHeight="1">
      <c r="A60" s="128" t="s">
        <v>222</v>
      </c>
      <c r="B60" s="95" t="s">
        <v>221</v>
      </c>
      <c r="C60" s="68">
        <v>225.26</v>
      </c>
      <c r="D60" s="68">
        <v>225.26</v>
      </c>
      <c r="E60" s="72">
        <f t="shared" si="1"/>
        <v>100</v>
      </c>
    </row>
    <row r="61" spans="1:5" ht="77.25" customHeight="1">
      <c r="A61" s="127" t="s">
        <v>223</v>
      </c>
      <c r="B61" s="94" t="s">
        <v>218</v>
      </c>
      <c r="C61" s="71">
        <v>225.26</v>
      </c>
      <c r="D61" s="71">
        <v>225.26</v>
      </c>
      <c r="E61" s="72">
        <f t="shared" si="1"/>
        <v>100</v>
      </c>
    </row>
    <row r="62" spans="1:5" ht="77.25" customHeight="1">
      <c r="A62" s="127" t="s">
        <v>224</v>
      </c>
      <c r="B62" s="94" t="s">
        <v>219</v>
      </c>
      <c r="C62" s="71">
        <v>225.26</v>
      </c>
      <c r="D62" s="71">
        <v>225.26</v>
      </c>
      <c r="E62" s="72">
        <f t="shared" si="1"/>
        <v>100</v>
      </c>
    </row>
    <row r="63" spans="1:5" ht="68.25" customHeight="1">
      <c r="A63" s="127" t="s">
        <v>225</v>
      </c>
      <c r="B63" s="94" t="s">
        <v>220</v>
      </c>
      <c r="C63" s="71">
        <v>225.26</v>
      </c>
      <c r="D63" s="71">
        <v>225.26</v>
      </c>
      <c r="E63" s="72">
        <f t="shared" si="1"/>
        <v>100</v>
      </c>
    </row>
    <row r="64" spans="1:5" ht="17.25" customHeight="1">
      <c r="A64" s="55" t="s">
        <v>48</v>
      </c>
      <c r="B64" s="55"/>
      <c r="C64" s="69">
        <f>C40+C11</f>
        <v>5916182.029999999</v>
      </c>
      <c r="D64" s="69">
        <f>D40+D11</f>
        <v>4409544.26</v>
      </c>
      <c r="E64" s="72">
        <f>D64/C64*100</f>
        <v>74.53361369950952</v>
      </c>
    </row>
  </sheetData>
  <sheetProtection/>
  <mergeCells count="10">
    <mergeCell ref="A6:K6"/>
    <mergeCell ref="A1:K1"/>
    <mergeCell ref="A2:K2"/>
    <mergeCell ref="A3:K3"/>
    <mergeCell ref="A4:K4"/>
    <mergeCell ref="D8:D9"/>
    <mergeCell ref="E8:E9"/>
    <mergeCell ref="A8:A9"/>
    <mergeCell ref="B8:B9"/>
    <mergeCell ref="C8:C9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selection activeCell="A4" sqref="A4:H4"/>
    </sheetView>
  </sheetViews>
  <sheetFormatPr defaultColWidth="9.140625" defaultRowHeight="15"/>
  <cols>
    <col min="1" max="1" width="72.00390625" style="0" customWidth="1"/>
    <col min="2" max="3" width="11.57421875" style="0" customWidth="1"/>
    <col min="4" max="4" width="17.00390625" style="0" customWidth="1"/>
    <col min="5" max="5" width="11.57421875" style="0" customWidth="1"/>
    <col min="6" max="6" width="19.7109375" style="0" customWidth="1"/>
    <col min="7" max="7" width="14.00390625" style="0" customWidth="1"/>
    <col min="8" max="8" width="13.00390625" style="0" customWidth="1"/>
  </cols>
  <sheetData>
    <row r="1" spans="1:8" ht="15.75">
      <c r="A1" s="159" t="s">
        <v>53</v>
      </c>
      <c r="B1" s="159"/>
      <c r="C1" s="159"/>
      <c r="D1" s="159"/>
      <c r="E1" s="159"/>
      <c r="F1" s="159"/>
      <c r="G1" s="159"/>
      <c r="H1" s="159"/>
    </row>
    <row r="2" spans="1:8" ht="15.75">
      <c r="A2" s="159" t="s">
        <v>0</v>
      </c>
      <c r="B2" s="159"/>
      <c r="C2" s="159"/>
      <c r="D2" s="159"/>
      <c r="E2" s="159"/>
      <c r="F2" s="159"/>
      <c r="G2" s="159"/>
      <c r="H2" s="159"/>
    </row>
    <row r="3" spans="1:8" ht="15.75">
      <c r="A3" s="159" t="s">
        <v>163</v>
      </c>
      <c r="B3" s="159"/>
      <c r="C3" s="159"/>
      <c r="D3" s="159"/>
      <c r="E3" s="159"/>
      <c r="F3" s="159"/>
      <c r="G3" s="159"/>
      <c r="H3" s="159"/>
    </row>
    <row r="4" spans="1:8" ht="15.75">
      <c r="A4" s="159" t="s">
        <v>255</v>
      </c>
      <c r="B4" s="159"/>
      <c r="C4" s="159"/>
      <c r="D4" s="159"/>
      <c r="E4" s="159"/>
      <c r="F4" s="159"/>
      <c r="G4" s="159"/>
      <c r="H4" s="159"/>
    </row>
    <row r="6" spans="1:17" ht="27" customHeight="1">
      <c r="A6" s="148" t="s">
        <v>238</v>
      </c>
      <c r="B6" s="148"/>
      <c r="C6" s="148"/>
      <c r="D6" s="148"/>
      <c r="E6" s="148"/>
      <c r="F6" s="148"/>
      <c r="G6" s="148"/>
      <c r="H6" s="148"/>
      <c r="I6" s="28"/>
      <c r="J6" s="28"/>
      <c r="K6" s="28"/>
      <c r="L6" s="28"/>
      <c r="M6" s="28"/>
      <c r="N6" s="28"/>
      <c r="O6" s="28"/>
      <c r="P6" s="28"/>
      <c r="Q6" s="28"/>
    </row>
    <row r="7" spans="1:8" ht="15">
      <c r="A7" s="149" t="s">
        <v>54</v>
      </c>
      <c r="B7" s="149"/>
      <c r="C7" s="149"/>
      <c r="D7" s="149"/>
      <c r="E7" s="149"/>
      <c r="F7" s="149"/>
      <c r="G7" s="149"/>
      <c r="H7" s="149"/>
    </row>
    <row r="8" spans="1:8" ht="68.25" customHeight="1">
      <c r="A8" s="55" t="s">
        <v>55</v>
      </c>
      <c r="B8" s="55" t="s">
        <v>57</v>
      </c>
      <c r="C8" s="55" t="s">
        <v>58</v>
      </c>
      <c r="D8" s="55" t="s">
        <v>56</v>
      </c>
      <c r="E8" s="54" t="s">
        <v>115</v>
      </c>
      <c r="F8" s="54" t="s">
        <v>3</v>
      </c>
      <c r="G8" s="130" t="s">
        <v>237</v>
      </c>
      <c r="H8" s="54" t="s">
        <v>49</v>
      </c>
    </row>
    <row r="9" spans="1:8" ht="7.5" customHeight="1" hidden="1" thickBot="1">
      <c r="A9" s="150" t="s">
        <v>164</v>
      </c>
      <c r="B9" s="150">
        <v>330</v>
      </c>
      <c r="C9" s="152"/>
      <c r="D9" s="152"/>
      <c r="E9" s="152"/>
      <c r="F9" s="154"/>
      <c r="G9" s="156"/>
      <c r="H9" s="156"/>
    </row>
    <row r="10" spans="1:8" ht="25.5" customHeight="1" thickBot="1">
      <c r="A10" s="151"/>
      <c r="B10" s="151"/>
      <c r="C10" s="153"/>
      <c r="D10" s="153"/>
      <c r="E10" s="153"/>
      <c r="F10" s="155"/>
      <c r="G10" s="157"/>
      <c r="H10" s="157"/>
    </row>
    <row r="11" spans="1:8" ht="116.25" customHeight="1" thickBot="1">
      <c r="A11" s="107" t="s">
        <v>165</v>
      </c>
      <c r="B11" s="100">
        <v>330</v>
      </c>
      <c r="C11" s="100">
        <v>102</v>
      </c>
      <c r="D11" s="100" t="s">
        <v>166</v>
      </c>
      <c r="E11" s="100">
        <v>100</v>
      </c>
      <c r="F11" s="64">
        <v>564000</v>
      </c>
      <c r="G11" s="64">
        <v>402420.38</v>
      </c>
      <c r="H11" s="65">
        <f>G11/F11*100</f>
        <v>71.35113120567375</v>
      </c>
    </row>
    <row r="12" spans="1:8" ht="114" customHeight="1" thickBot="1">
      <c r="A12" s="103" t="s">
        <v>167</v>
      </c>
      <c r="B12" s="102">
        <v>330</v>
      </c>
      <c r="C12" s="102">
        <v>104</v>
      </c>
      <c r="D12" s="102" t="s">
        <v>168</v>
      </c>
      <c r="E12" s="102">
        <v>100</v>
      </c>
      <c r="F12" s="64">
        <v>1148830</v>
      </c>
      <c r="G12" s="64">
        <v>926898.84</v>
      </c>
      <c r="H12" s="65">
        <f aca="true" t="shared" si="0" ref="H12:H41">G12/F12*100</f>
        <v>80.68198427965844</v>
      </c>
    </row>
    <row r="13" spans="1:8" ht="80.25" customHeight="1" thickBot="1">
      <c r="A13" s="103" t="s">
        <v>169</v>
      </c>
      <c r="B13" s="102">
        <v>330</v>
      </c>
      <c r="C13" s="102">
        <v>104</v>
      </c>
      <c r="D13" s="102" t="s">
        <v>168</v>
      </c>
      <c r="E13" s="102">
        <v>200</v>
      </c>
      <c r="F13" s="64">
        <v>230109.5</v>
      </c>
      <c r="G13" s="64">
        <v>124949.01</v>
      </c>
      <c r="H13" s="65">
        <f t="shared" si="0"/>
        <v>54.299805092792774</v>
      </c>
    </row>
    <row r="14" spans="1:8" ht="67.5" customHeight="1" thickBot="1">
      <c r="A14" s="103" t="s">
        <v>170</v>
      </c>
      <c r="B14" s="102">
        <v>330</v>
      </c>
      <c r="C14" s="102">
        <v>104</v>
      </c>
      <c r="D14" s="102" t="s">
        <v>168</v>
      </c>
      <c r="E14" s="102">
        <v>800</v>
      </c>
      <c r="F14" s="64">
        <v>8700</v>
      </c>
      <c r="G14" s="64">
        <v>3018.39</v>
      </c>
      <c r="H14" s="65">
        <f t="shared" si="0"/>
        <v>34.69413793103448</v>
      </c>
    </row>
    <row r="15" spans="1:8" ht="111" customHeight="1" thickBot="1">
      <c r="A15" s="101" t="s">
        <v>171</v>
      </c>
      <c r="B15" s="102">
        <v>330</v>
      </c>
      <c r="C15" s="102">
        <v>104</v>
      </c>
      <c r="D15" s="102" t="s">
        <v>172</v>
      </c>
      <c r="E15" s="102">
        <v>500</v>
      </c>
      <c r="F15" s="64">
        <v>18314</v>
      </c>
      <c r="G15" s="64">
        <v>13734</v>
      </c>
      <c r="H15" s="65">
        <f t="shared" si="0"/>
        <v>74.99180954461067</v>
      </c>
    </row>
    <row r="16" spans="1:8" ht="95.25" customHeight="1" thickBot="1">
      <c r="A16" s="101" t="s">
        <v>173</v>
      </c>
      <c r="B16" s="102">
        <v>330</v>
      </c>
      <c r="C16" s="102">
        <v>104</v>
      </c>
      <c r="D16" s="102" t="s">
        <v>174</v>
      </c>
      <c r="E16" s="102">
        <v>500</v>
      </c>
      <c r="F16" s="64">
        <v>9103</v>
      </c>
      <c r="G16" s="64">
        <v>6826</v>
      </c>
      <c r="H16" s="65">
        <f t="shared" si="0"/>
        <v>74.98626826320994</v>
      </c>
    </row>
    <row r="17" spans="1:8" ht="99.75" customHeight="1" thickBot="1">
      <c r="A17" s="101" t="s">
        <v>175</v>
      </c>
      <c r="B17" s="102">
        <v>330</v>
      </c>
      <c r="C17" s="102">
        <v>106</v>
      </c>
      <c r="D17" s="102" t="s">
        <v>176</v>
      </c>
      <c r="E17" s="102">
        <v>500</v>
      </c>
      <c r="F17" s="64">
        <v>15063</v>
      </c>
      <c r="G17" s="64">
        <v>11295</v>
      </c>
      <c r="H17" s="65">
        <f t="shared" si="0"/>
        <v>74.98506273650666</v>
      </c>
    </row>
    <row r="18" spans="1:8" ht="70.5" customHeight="1" thickBot="1">
      <c r="A18" s="101" t="s">
        <v>177</v>
      </c>
      <c r="B18" s="102">
        <v>330</v>
      </c>
      <c r="C18" s="102">
        <v>111</v>
      </c>
      <c r="D18" s="102" t="s">
        <v>178</v>
      </c>
      <c r="E18" s="102">
        <v>800</v>
      </c>
      <c r="F18" s="64">
        <v>50000</v>
      </c>
      <c r="G18" s="88">
        <v>0</v>
      </c>
      <c r="H18" s="65">
        <f t="shared" si="0"/>
        <v>0</v>
      </c>
    </row>
    <row r="19" spans="1:8" ht="86.25" customHeight="1">
      <c r="A19" s="111" t="s">
        <v>179</v>
      </c>
      <c r="B19" s="112">
        <v>330</v>
      </c>
      <c r="C19" s="112">
        <v>113</v>
      </c>
      <c r="D19" s="112" t="s">
        <v>180</v>
      </c>
      <c r="E19" s="113">
        <v>200</v>
      </c>
      <c r="F19" s="64">
        <v>50000</v>
      </c>
      <c r="G19" s="88">
        <v>15450</v>
      </c>
      <c r="H19" s="65">
        <f t="shared" si="0"/>
        <v>30.9</v>
      </c>
    </row>
    <row r="20" spans="1:8" ht="98.25" customHeight="1" thickBot="1">
      <c r="A20" s="103" t="s">
        <v>181</v>
      </c>
      <c r="B20" s="102">
        <v>330</v>
      </c>
      <c r="C20" s="102">
        <v>113</v>
      </c>
      <c r="D20" s="102" t="s">
        <v>182</v>
      </c>
      <c r="E20" s="102">
        <v>200</v>
      </c>
      <c r="F20" s="64">
        <v>190000</v>
      </c>
      <c r="G20" s="64">
        <v>156608</v>
      </c>
      <c r="H20" s="65">
        <f t="shared" si="0"/>
        <v>82.42526315789473</v>
      </c>
    </row>
    <row r="21" spans="1:8" ht="70.5" customHeight="1" thickBot="1">
      <c r="A21" s="103" t="s">
        <v>183</v>
      </c>
      <c r="B21" s="102">
        <v>330</v>
      </c>
      <c r="C21" s="102">
        <v>113</v>
      </c>
      <c r="D21" s="102" t="s">
        <v>184</v>
      </c>
      <c r="E21" s="102">
        <v>200</v>
      </c>
      <c r="F21" s="64">
        <v>35000</v>
      </c>
      <c r="G21" s="64">
        <v>32404.5</v>
      </c>
      <c r="H21" s="65">
        <f t="shared" si="0"/>
        <v>92.58428571428571</v>
      </c>
    </row>
    <row r="22" spans="1:8" ht="49.5" customHeight="1" thickBot="1">
      <c r="A22" s="103" t="s">
        <v>185</v>
      </c>
      <c r="B22" s="102">
        <v>330</v>
      </c>
      <c r="C22" s="102">
        <v>113</v>
      </c>
      <c r="D22" s="102" t="s">
        <v>186</v>
      </c>
      <c r="E22" s="102">
        <v>200</v>
      </c>
      <c r="F22" s="64">
        <v>85000</v>
      </c>
      <c r="G22" s="64">
        <v>31179.6</v>
      </c>
      <c r="H22" s="65">
        <f t="shared" si="0"/>
        <v>36.68188235294117</v>
      </c>
    </row>
    <row r="23" spans="1:8" ht="66.75" customHeight="1" thickBot="1">
      <c r="A23" s="103" t="s">
        <v>187</v>
      </c>
      <c r="B23" s="102">
        <v>330</v>
      </c>
      <c r="C23" s="102">
        <v>113</v>
      </c>
      <c r="D23" s="102" t="s">
        <v>188</v>
      </c>
      <c r="E23" s="102">
        <v>800</v>
      </c>
      <c r="F23" s="64">
        <v>1725</v>
      </c>
      <c r="G23" s="64">
        <v>1725</v>
      </c>
      <c r="H23" s="65">
        <f t="shared" si="0"/>
        <v>100</v>
      </c>
    </row>
    <row r="24" spans="1:8" ht="117.75" customHeight="1" thickBot="1">
      <c r="A24" s="101" t="s">
        <v>189</v>
      </c>
      <c r="B24" s="102">
        <v>330</v>
      </c>
      <c r="C24" s="102">
        <v>113</v>
      </c>
      <c r="D24" s="102" t="s">
        <v>190</v>
      </c>
      <c r="E24" s="102">
        <v>500</v>
      </c>
      <c r="F24" s="64">
        <v>14413</v>
      </c>
      <c r="G24" s="64">
        <v>10809</v>
      </c>
      <c r="H24" s="65">
        <f t="shared" si="0"/>
        <v>74.99479636439325</v>
      </c>
    </row>
    <row r="25" spans="1:8" ht="98.25" customHeight="1" thickBot="1">
      <c r="A25" s="103" t="s">
        <v>227</v>
      </c>
      <c r="B25" s="102">
        <v>330</v>
      </c>
      <c r="C25" s="102">
        <v>203</v>
      </c>
      <c r="D25" s="102" t="s">
        <v>191</v>
      </c>
      <c r="E25" s="102">
        <v>100</v>
      </c>
      <c r="F25" s="64">
        <v>85500</v>
      </c>
      <c r="G25" s="64">
        <v>67922.97</v>
      </c>
      <c r="H25" s="65">
        <f t="shared" si="0"/>
        <v>79.4420701754386</v>
      </c>
    </row>
    <row r="26" spans="1:8" ht="64.5" customHeight="1" thickBot="1">
      <c r="A26" s="114" t="s">
        <v>228</v>
      </c>
      <c r="B26" s="100">
        <v>330</v>
      </c>
      <c r="C26" s="100">
        <v>203</v>
      </c>
      <c r="D26" s="100" t="s">
        <v>191</v>
      </c>
      <c r="E26" s="100">
        <v>200</v>
      </c>
      <c r="F26" s="64">
        <v>10000</v>
      </c>
      <c r="G26" s="64">
        <v>0</v>
      </c>
      <c r="H26" s="65">
        <f t="shared" si="0"/>
        <v>0</v>
      </c>
    </row>
    <row r="27" spans="1:8" ht="97.5" customHeight="1" thickBot="1">
      <c r="A27" s="103" t="s">
        <v>192</v>
      </c>
      <c r="B27" s="102">
        <v>330</v>
      </c>
      <c r="C27" s="102">
        <v>409</v>
      </c>
      <c r="D27" s="102" t="s">
        <v>213</v>
      </c>
      <c r="E27" s="102">
        <v>200</v>
      </c>
      <c r="F27" s="64">
        <v>1216720.41</v>
      </c>
      <c r="G27" s="64">
        <v>564761.98</v>
      </c>
      <c r="H27" s="65">
        <f t="shared" si="0"/>
        <v>46.416742528384155</v>
      </c>
    </row>
    <row r="28" spans="1:8" ht="86.25" customHeight="1" thickBot="1">
      <c r="A28" s="103" t="s">
        <v>193</v>
      </c>
      <c r="B28" s="102">
        <v>330</v>
      </c>
      <c r="C28" s="102">
        <v>503</v>
      </c>
      <c r="D28" s="102" t="s">
        <v>127</v>
      </c>
      <c r="E28" s="102">
        <v>200</v>
      </c>
      <c r="F28" s="64">
        <v>213543.14</v>
      </c>
      <c r="G28" s="64">
        <v>166641.65</v>
      </c>
      <c r="H28" s="65">
        <f t="shared" si="0"/>
        <v>78.03652695188428</v>
      </c>
    </row>
    <row r="29" spans="1:8" ht="87" customHeight="1" thickBot="1">
      <c r="A29" s="106" t="s">
        <v>194</v>
      </c>
      <c r="B29" s="102">
        <v>330</v>
      </c>
      <c r="C29" s="102">
        <v>503</v>
      </c>
      <c r="D29" s="102" t="s">
        <v>195</v>
      </c>
      <c r="E29" s="102">
        <v>200</v>
      </c>
      <c r="F29" s="64">
        <v>40000</v>
      </c>
      <c r="G29" s="64">
        <v>26933.53</v>
      </c>
      <c r="H29" s="65">
        <f t="shared" si="0"/>
        <v>67.33382499999999</v>
      </c>
    </row>
    <row r="30" spans="1:8" ht="129.75" customHeight="1" thickBot="1">
      <c r="A30" s="103" t="s">
        <v>196</v>
      </c>
      <c r="B30" s="102">
        <v>330</v>
      </c>
      <c r="C30" s="102">
        <v>503</v>
      </c>
      <c r="D30" s="102" t="s">
        <v>197</v>
      </c>
      <c r="E30" s="102">
        <v>200</v>
      </c>
      <c r="F30" s="64">
        <v>100000</v>
      </c>
      <c r="G30" s="64">
        <v>48608.93</v>
      </c>
      <c r="H30" s="65">
        <f t="shared" si="0"/>
        <v>48.60893</v>
      </c>
    </row>
    <row r="31" spans="1:8" ht="83.25" customHeight="1" thickBot="1">
      <c r="A31" s="106" t="s">
        <v>198</v>
      </c>
      <c r="B31" s="102">
        <v>330</v>
      </c>
      <c r="C31" s="102">
        <v>503</v>
      </c>
      <c r="D31" s="102" t="s">
        <v>199</v>
      </c>
      <c r="E31" s="102">
        <v>200</v>
      </c>
      <c r="F31" s="64">
        <v>30000</v>
      </c>
      <c r="G31" s="64">
        <v>29119.18</v>
      </c>
      <c r="H31" s="65">
        <f t="shared" si="0"/>
        <v>97.06393333333332</v>
      </c>
    </row>
    <row r="32" spans="1:8" ht="99" customHeight="1" thickBot="1">
      <c r="A32" s="106" t="s">
        <v>200</v>
      </c>
      <c r="B32" s="102">
        <v>330</v>
      </c>
      <c r="C32" s="102">
        <v>503</v>
      </c>
      <c r="D32" s="102" t="s">
        <v>201</v>
      </c>
      <c r="E32" s="102">
        <v>200</v>
      </c>
      <c r="F32" s="64">
        <v>80000</v>
      </c>
      <c r="G32" s="132">
        <v>51010.53</v>
      </c>
      <c r="H32" s="65">
        <f t="shared" si="0"/>
        <v>63.76316250000001</v>
      </c>
    </row>
    <row r="33" spans="1:8" ht="98.25" customHeight="1" thickBot="1">
      <c r="A33" s="106" t="s">
        <v>202</v>
      </c>
      <c r="B33" s="102">
        <v>330</v>
      </c>
      <c r="C33" s="102">
        <v>503</v>
      </c>
      <c r="D33" s="102" t="s">
        <v>203</v>
      </c>
      <c r="E33" s="102">
        <v>200</v>
      </c>
      <c r="F33" s="64">
        <v>30000</v>
      </c>
      <c r="G33" s="67">
        <v>0</v>
      </c>
      <c r="H33" s="65">
        <f t="shared" si="0"/>
        <v>0</v>
      </c>
    </row>
    <row r="34" spans="1:8" ht="79.5" customHeight="1" thickBot="1">
      <c r="A34" s="106" t="s">
        <v>204</v>
      </c>
      <c r="B34" s="102">
        <v>330</v>
      </c>
      <c r="C34" s="102">
        <v>503</v>
      </c>
      <c r="D34" s="102" t="s">
        <v>205</v>
      </c>
      <c r="E34" s="102">
        <v>200</v>
      </c>
      <c r="F34" s="64">
        <v>297138.93</v>
      </c>
      <c r="G34" s="64">
        <v>254964.48</v>
      </c>
      <c r="H34" s="65">
        <f t="shared" si="0"/>
        <v>85.8064878944001</v>
      </c>
    </row>
    <row r="35" spans="1:8" ht="79.5" customHeight="1" thickBot="1">
      <c r="A35" s="115" t="s">
        <v>214</v>
      </c>
      <c r="B35" s="100">
        <v>330</v>
      </c>
      <c r="C35" s="100">
        <v>503</v>
      </c>
      <c r="D35" s="100" t="s">
        <v>205</v>
      </c>
      <c r="E35" s="100">
        <v>800</v>
      </c>
      <c r="F35" s="64">
        <v>2000</v>
      </c>
      <c r="G35" s="64">
        <v>10.67</v>
      </c>
      <c r="H35" s="65">
        <f>G35/F35*100</f>
        <v>0.5335000000000001</v>
      </c>
    </row>
    <row r="36" spans="1:8" ht="54" customHeight="1" thickBot="1">
      <c r="A36" s="115" t="s">
        <v>239</v>
      </c>
      <c r="B36" s="100">
        <v>330</v>
      </c>
      <c r="C36" s="100">
        <v>705</v>
      </c>
      <c r="D36" s="100" t="s">
        <v>240</v>
      </c>
      <c r="E36" s="100">
        <v>200</v>
      </c>
      <c r="F36" s="64">
        <v>15000</v>
      </c>
      <c r="G36" s="64">
        <v>0</v>
      </c>
      <c r="H36" s="65">
        <f>G36/F36*100</f>
        <v>0</v>
      </c>
    </row>
    <row r="37" spans="1:8" ht="148.5" customHeight="1" thickBot="1">
      <c r="A37" s="101" t="s">
        <v>206</v>
      </c>
      <c r="B37" s="103">
        <v>330</v>
      </c>
      <c r="C37" s="102">
        <v>801</v>
      </c>
      <c r="D37" s="102" t="s">
        <v>207</v>
      </c>
      <c r="E37" s="102">
        <v>500</v>
      </c>
      <c r="F37" s="64">
        <v>1339702.44</v>
      </c>
      <c r="G37" s="64">
        <v>1000292.44</v>
      </c>
      <c r="H37" s="65">
        <f t="shared" si="0"/>
        <v>74.6652696997402</v>
      </c>
    </row>
    <row r="38" spans="1:8" ht="132.75" customHeight="1" thickBot="1">
      <c r="A38" s="101" t="s">
        <v>208</v>
      </c>
      <c r="B38" s="102">
        <v>330</v>
      </c>
      <c r="C38" s="102">
        <v>801</v>
      </c>
      <c r="D38" s="102" t="s">
        <v>209</v>
      </c>
      <c r="E38" s="102">
        <v>500</v>
      </c>
      <c r="F38" s="64">
        <v>14674.45</v>
      </c>
      <c r="G38" s="64">
        <v>11005.83</v>
      </c>
      <c r="H38" s="65">
        <f t="shared" si="0"/>
        <v>74.9999488907591</v>
      </c>
    </row>
    <row r="39" spans="1:8" ht="39" customHeight="1" thickBot="1">
      <c r="A39" s="133" t="s">
        <v>242</v>
      </c>
      <c r="B39" s="100">
        <v>330</v>
      </c>
      <c r="C39" s="100">
        <v>1001</v>
      </c>
      <c r="D39" s="100" t="s">
        <v>241</v>
      </c>
      <c r="E39" s="100">
        <v>300</v>
      </c>
      <c r="F39" s="64">
        <v>16645.16</v>
      </c>
      <c r="G39" s="117">
        <v>7645.16</v>
      </c>
      <c r="H39" s="65">
        <f t="shared" si="0"/>
        <v>45.93022836668437</v>
      </c>
    </row>
    <row r="40" spans="1:8" ht="78.75" customHeight="1">
      <c r="A40" s="104" t="s">
        <v>210</v>
      </c>
      <c r="B40" s="105">
        <v>330</v>
      </c>
      <c r="C40" s="105">
        <v>1101</v>
      </c>
      <c r="D40" s="105" t="s">
        <v>211</v>
      </c>
      <c r="E40" s="116">
        <v>200</v>
      </c>
      <c r="F40" s="64">
        <v>5000</v>
      </c>
      <c r="G40" s="117">
        <v>0</v>
      </c>
      <c r="H40" s="65">
        <f>G40/F40*100</f>
        <v>0</v>
      </c>
    </row>
    <row r="41" spans="1:8" ht="44.25" customHeight="1">
      <c r="A41" s="124" t="s">
        <v>212</v>
      </c>
      <c r="B41" s="125"/>
      <c r="C41" s="125"/>
      <c r="D41" s="126"/>
      <c r="E41" s="123"/>
      <c r="F41" s="69">
        <f>SUM(F11:F40)</f>
        <v>5916182.03</v>
      </c>
      <c r="G41" s="69">
        <f>SUM(G11:G40)</f>
        <v>3966235.07</v>
      </c>
      <c r="H41" s="72">
        <f t="shared" si="0"/>
        <v>67.04045024118366</v>
      </c>
    </row>
    <row r="42" spans="1:8" ht="1.5" customHeight="1" hidden="1">
      <c r="A42" s="118"/>
      <c r="B42" s="119"/>
      <c r="C42" s="119"/>
      <c r="D42" s="119"/>
      <c r="E42" s="116"/>
      <c r="F42" s="158"/>
      <c r="G42" s="158"/>
      <c r="H42" s="158"/>
    </row>
    <row r="43" spans="1:8" s="92" customFormat="1" ht="60" customHeight="1" hidden="1">
      <c r="A43" s="91"/>
      <c r="B43" s="108"/>
      <c r="C43" s="109"/>
      <c r="D43" s="79"/>
      <c r="E43" s="110"/>
      <c r="F43" s="64"/>
      <c r="G43" s="64"/>
      <c r="H43" s="62"/>
    </row>
    <row r="44" spans="1:8" ht="47.25" customHeight="1" hidden="1">
      <c r="A44" s="61"/>
      <c r="B44" s="62"/>
      <c r="C44" s="63"/>
      <c r="D44" s="79"/>
      <c r="E44" s="62"/>
      <c r="F44" s="64"/>
      <c r="G44" s="64"/>
      <c r="H44" s="62"/>
    </row>
    <row r="45" spans="1:8" ht="87.75" customHeight="1" hidden="1">
      <c r="A45" s="11"/>
      <c r="B45" s="62"/>
      <c r="C45" s="63"/>
      <c r="D45" s="79"/>
      <c r="E45" s="62"/>
      <c r="F45" s="64"/>
      <c r="G45" s="64"/>
      <c r="H45" s="62"/>
    </row>
    <row r="46" spans="1:8" ht="64.5" customHeight="1" hidden="1">
      <c r="A46" s="11"/>
      <c r="B46" s="62"/>
      <c r="C46" s="63"/>
      <c r="D46" s="79"/>
      <c r="E46" s="62"/>
      <c r="F46" s="64"/>
      <c r="G46" s="64"/>
      <c r="H46" s="62"/>
    </row>
    <row r="47" spans="1:8" ht="45.75" customHeight="1" hidden="1">
      <c r="A47" s="11"/>
      <c r="B47" s="62"/>
      <c r="C47" s="63"/>
      <c r="D47" s="79"/>
      <c r="E47" s="62"/>
      <c r="F47" s="64"/>
      <c r="G47" s="64"/>
      <c r="H47" s="62"/>
    </row>
    <row r="48" spans="1:8" ht="36" customHeight="1" hidden="1">
      <c r="A48" s="11"/>
      <c r="B48" s="62"/>
      <c r="C48" s="63"/>
      <c r="D48" s="63"/>
      <c r="E48" s="62"/>
      <c r="F48" s="62"/>
      <c r="G48" s="64"/>
      <c r="H48" s="62"/>
    </row>
    <row r="49" spans="1:8" ht="49.5" customHeight="1" hidden="1">
      <c r="A49" s="8"/>
      <c r="B49" s="62"/>
      <c r="C49" s="63"/>
      <c r="D49" s="63"/>
      <c r="E49" s="62"/>
      <c r="F49" s="62"/>
      <c r="G49" s="64"/>
      <c r="H49" s="62"/>
    </row>
    <row r="50" spans="1:8" ht="51.75" customHeight="1" hidden="1">
      <c r="A50" s="11"/>
      <c r="B50" s="62"/>
      <c r="C50" s="63"/>
      <c r="D50" s="63"/>
      <c r="E50" s="62"/>
      <c r="F50" s="62"/>
      <c r="G50" s="64"/>
      <c r="H50" s="62"/>
    </row>
    <row r="51" spans="1:8" ht="48" customHeight="1" hidden="1">
      <c r="A51" s="8"/>
      <c r="B51" s="62"/>
      <c r="C51" s="63"/>
      <c r="D51" s="63"/>
      <c r="E51" s="62"/>
      <c r="F51" s="62"/>
      <c r="G51" s="62"/>
      <c r="H51" s="62"/>
    </row>
    <row r="52" spans="1:8" ht="108.75" customHeight="1" hidden="1">
      <c r="A52" s="18"/>
      <c r="B52" s="62"/>
      <c r="C52" s="63"/>
      <c r="D52" s="63"/>
      <c r="E52" s="62"/>
      <c r="F52" s="64"/>
      <c r="G52" s="64"/>
      <c r="H52" s="62"/>
    </row>
    <row r="53" spans="1:8" ht="131.25" customHeight="1" hidden="1">
      <c r="A53" s="8"/>
      <c r="B53" s="62"/>
      <c r="C53" s="63"/>
      <c r="D53" s="62"/>
      <c r="E53" s="62"/>
      <c r="F53" s="64"/>
      <c r="G53" s="64"/>
      <c r="H53" s="62"/>
    </row>
    <row r="54" spans="1:8" ht="127.5" customHeight="1" hidden="1">
      <c r="A54" s="11"/>
      <c r="B54" s="62"/>
      <c r="C54" s="63"/>
      <c r="D54" s="62"/>
      <c r="E54" s="62"/>
      <c r="F54" s="88"/>
      <c r="G54" s="65"/>
      <c r="H54" s="62"/>
    </row>
    <row r="55" spans="1:8" ht="163.5" customHeight="1" hidden="1">
      <c r="A55" s="85"/>
      <c r="B55" s="62"/>
      <c r="C55" s="63"/>
      <c r="D55" s="62"/>
      <c r="E55" s="62"/>
      <c r="F55" s="88"/>
      <c r="G55" s="65"/>
      <c r="H55" s="62"/>
    </row>
    <row r="56" spans="1:8" ht="163.5" customHeight="1" hidden="1">
      <c r="A56" s="85"/>
      <c r="B56" s="62"/>
      <c r="C56" s="63"/>
      <c r="D56" s="62"/>
      <c r="E56" s="62"/>
      <c r="F56" s="88"/>
      <c r="G56" s="65"/>
      <c r="H56" s="62"/>
    </row>
    <row r="57" spans="1:8" ht="163.5" customHeight="1" hidden="1">
      <c r="A57" s="85"/>
      <c r="B57" s="62"/>
      <c r="C57" s="63"/>
      <c r="D57" s="62"/>
      <c r="E57" s="62"/>
      <c r="F57" s="88"/>
      <c r="G57" s="65"/>
      <c r="H57" s="62"/>
    </row>
    <row r="58" spans="1:8" ht="36.75" customHeight="1" hidden="1">
      <c r="A58" s="18"/>
      <c r="B58" s="62"/>
      <c r="C58" s="63"/>
      <c r="D58" s="63"/>
      <c r="E58" s="62"/>
      <c r="F58" s="74"/>
      <c r="G58" s="64"/>
      <c r="H58" s="62"/>
    </row>
    <row r="59" spans="1:8" ht="45.75" customHeight="1" hidden="1">
      <c r="A59" s="61"/>
      <c r="B59" s="62"/>
      <c r="C59" s="63"/>
      <c r="D59" s="63"/>
      <c r="E59" s="62"/>
      <c r="F59" s="74"/>
      <c r="G59" s="64"/>
      <c r="H59" s="62"/>
    </row>
    <row r="60" spans="1:8" ht="81" customHeight="1" hidden="1">
      <c r="A60" s="61"/>
      <c r="B60" s="62"/>
      <c r="C60" s="63"/>
      <c r="D60" s="60"/>
      <c r="E60" s="62"/>
      <c r="F60" s="74"/>
      <c r="G60" s="64"/>
      <c r="H60" s="62"/>
    </row>
    <row r="61" spans="1:8" ht="17.25" customHeight="1" hidden="1">
      <c r="A61" s="12"/>
      <c r="B61" s="26"/>
      <c r="C61" s="26"/>
      <c r="D61" s="25"/>
      <c r="E61" s="70"/>
      <c r="F61" s="69"/>
      <c r="G61" s="89"/>
      <c r="H61" s="90"/>
    </row>
  </sheetData>
  <sheetProtection/>
  <mergeCells count="15">
    <mergeCell ref="F42:H42"/>
    <mergeCell ref="A1:H1"/>
    <mergeCell ref="A2:H2"/>
    <mergeCell ref="A3:H3"/>
    <mergeCell ref="H9:H10"/>
    <mergeCell ref="A4:H4"/>
    <mergeCell ref="A6:H6"/>
    <mergeCell ref="A7:H7"/>
    <mergeCell ref="A9:A10"/>
    <mergeCell ref="B9:B10"/>
    <mergeCell ref="C9:C10"/>
    <mergeCell ref="D9:D10"/>
    <mergeCell ref="E9:E10"/>
    <mergeCell ref="F9:F10"/>
    <mergeCell ref="G9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19.140625" style="0" customWidth="1"/>
    <col min="2" max="2" width="61.421875" style="0" customWidth="1"/>
    <col min="3" max="3" width="23.7109375" style="0" customWidth="1"/>
    <col min="4" max="4" width="16.140625" style="0" customWidth="1"/>
    <col min="5" max="5" width="19.421875" style="0" customWidth="1"/>
    <col min="6" max="6" width="20.00390625" style="0" customWidth="1"/>
    <col min="7" max="7" width="14.8515625" style="0" customWidth="1"/>
    <col min="8" max="8" width="15.00390625" style="0" customWidth="1"/>
  </cols>
  <sheetData>
    <row r="1" spans="1:8" ht="15.75">
      <c r="A1" s="159" t="s">
        <v>68</v>
      </c>
      <c r="B1" s="159"/>
      <c r="C1" s="159"/>
      <c r="D1" s="159"/>
      <c r="E1" s="159"/>
      <c r="F1" s="21"/>
      <c r="G1" s="21"/>
      <c r="H1" s="21"/>
    </row>
    <row r="2" spans="1:8" ht="15.75">
      <c r="A2" s="159" t="s">
        <v>0</v>
      </c>
      <c r="B2" s="159"/>
      <c r="C2" s="159"/>
      <c r="D2" s="159"/>
      <c r="E2" s="159"/>
      <c r="F2" s="21"/>
      <c r="G2" s="21"/>
      <c r="H2" s="21"/>
    </row>
    <row r="3" spans="1:8" ht="15.75">
      <c r="A3" s="159" t="s">
        <v>163</v>
      </c>
      <c r="B3" s="159"/>
      <c r="C3" s="159"/>
      <c r="D3" s="159"/>
      <c r="E3" s="159"/>
      <c r="F3" s="21"/>
      <c r="G3" s="21"/>
      <c r="H3" s="21"/>
    </row>
    <row r="4" spans="1:8" ht="15.75">
      <c r="A4" s="159" t="s">
        <v>254</v>
      </c>
      <c r="B4" s="159"/>
      <c r="C4" s="159"/>
      <c r="D4" s="159"/>
      <c r="E4" s="159"/>
      <c r="F4" s="21"/>
      <c r="G4" s="21"/>
      <c r="H4" s="21"/>
    </row>
    <row r="6" spans="1:9" ht="33.75" customHeight="1">
      <c r="A6" s="164" t="s">
        <v>243</v>
      </c>
      <c r="B6" s="164"/>
      <c r="C6" s="164"/>
      <c r="D6" s="164"/>
      <c r="E6" s="164"/>
      <c r="F6" s="30"/>
      <c r="G6" s="30"/>
      <c r="H6" s="30"/>
      <c r="I6" s="30"/>
    </row>
    <row r="7" spans="1:13" ht="15">
      <c r="A7" s="162" t="s">
        <v>88</v>
      </c>
      <c r="B7" s="163"/>
      <c r="C7" s="163"/>
      <c r="D7" s="163"/>
      <c r="E7" s="163"/>
      <c r="G7" s="29"/>
      <c r="H7" s="29"/>
      <c r="I7" s="29"/>
      <c r="J7" s="29"/>
      <c r="K7" s="29"/>
      <c r="L7" s="29"/>
      <c r="M7" s="29"/>
    </row>
    <row r="8" spans="1:5" ht="15">
      <c r="A8" s="160" t="s">
        <v>58</v>
      </c>
      <c r="B8" s="160" t="s">
        <v>55</v>
      </c>
      <c r="C8" s="147" t="s">
        <v>3</v>
      </c>
      <c r="D8" s="147" t="s">
        <v>244</v>
      </c>
      <c r="E8" s="147" t="s">
        <v>49</v>
      </c>
    </row>
    <row r="9" spans="1:5" ht="33" customHeight="1">
      <c r="A9" s="160"/>
      <c r="B9" s="160"/>
      <c r="C9" s="147"/>
      <c r="D9" s="147"/>
      <c r="E9" s="147"/>
    </row>
    <row r="10" spans="1:5" ht="20.25" customHeight="1">
      <c r="A10" s="22" t="s">
        <v>83</v>
      </c>
      <c r="B10" s="9" t="s">
        <v>69</v>
      </c>
      <c r="C10" s="69">
        <f>C11+C12+C14+C17+C18</f>
        <v>2420257.5</v>
      </c>
      <c r="D10" s="69">
        <f>D11+D12+D14+D17+D18</f>
        <v>1737317.7200000002</v>
      </c>
      <c r="E10" s="120">
        <f>D10/C10*100</f>
        <v>71.7823504317206</v>
      </c>
    </row>
    <row r="11" spans="1:5" ht="33" customHeight="1">
      <c r="A11" s="19" t="s">
        <v>59</v>
      </c>
      <c r="B11" s="73" t="s">
        <v>70</v>
      </c>
      <c r="C11" s="64">
        <v>564000</v>
      </c>
      <c r="D11" s="74">
        <v>402420.38</v>
      </c>
      <c r="E11" s="67">
        <f aca="true" t="shared" si="0" ref="E11:E36">D11/C11*100</f>
        <v>71.35113120567375</v>
      </c>
    </row>
    <row r="12" spans="1:5" ht="48.75" customHeight="1">
      <c r="A12" s="19" t="s">
        <v>60</v>
      </c>
      <c r="B12" s="73" t="s">
        <v>71</v>
      </c>
      <c r="C12" s="64">
        <v>1415056.5</v>
      </c>
      <c r="D12" s="74">
        <v>1075426.24</v>
      </c>
      <c r="E12" s="67">
        <f t="shared" si="0"/>
        <v>75.99881983510906</v>
      </c>
    </row>
    <row r="13" spans="1:5" ht="19.5" customHeight="1" hidden="1">
      <c r="A13" s="19"/>
      <c r="B13" s="73"/>
      <c r="C13" s="64"/>
      <c r="D13" s="74"/>
      <c r="E13" s="67" t="e">
        <f t="shared" si="0"/>
        <v>#DIV/0!</v>
      </c>
    </row>
    <row r="14" spans="1:5" ht="47.25" customHeight="1">
      <c r="A14" s="19" t="s">
        <v>61</v>
      </c>
      <c r="B14" s="73" t="s">
        <v>72</v>
      </c>
      <c r="C14" s="64">
        <v>15063</v>
      </c>
      <c r="D14" s="74">
        <v>11295</v>
      </c>
      <c r="E14" s="67">
        <f t="shared" si="0"/>
        <v>74.98506273650666</v>
      </c>
    </row>
    <row r="15" spans="1:5" ht="19.5" customHeight="1" hidden="1">
      <c r="A15" s="19" t="s">
        <v>62</v>
      </c>
      <c r="B15" s="73" t="s">
        <v>73</v>
      </c>
      <c r="C15" s="64"/>
      <c r="D15" s="75"/>
      <c r="E15" s="67" t="e">
        <f t="shared" si="0"/>
        <v>#DIV/0!</v>
      </c>
    </row>
    <row r="16" spans="1:5" ht="19.5" customHeight="1" hidden="1">
      <c r="A16" s="19" t="s">
        <v>154</v>
      </c>
      <c r="B16" s="73" t="s">
        <v>156</v>
      </c>
      <c r="C16" s="64"/>
      <c r="D16" s="75"/>
      <c r="E16" s="67" t="e">
        <f t="shared" si="0"/>
        <v>#DIV/0!</v>
      </c>
    </row>
    <row r="17" spans="1:5" ht="19.5" customHeight="1">
      <c r="A17" s="19" t="s">
        <v>62</v>
      </c>
      <c r="B17" s="73" t="s">
        <v>73</v>
      </c>
      <c r="C17" s="64">
        <v>50000</v>
      </c>
      <c r="D17" s="121">
        <v>0</v>
      </c>
      <c r="E17" s="67">
        <f t="shared" si="0"/>
        <v>0</v>
      </c>
    </row>
    <row r="18" spans="1:5" ht="21.75" customHeight="1">
      <c r="A18" s="19" t="s">
        <v>63</v>
      </c>
      <c r="B18" s="73" t="s">
        <v>74</v>
      </c>
      <c r="C18" s="64">
        <v>376138</v>
      </c>
      <c r="D18" s="74">
        <v>248176.1</v>
      </c>
      <c r="E18" s="67">
        <f t="shared" si="0"/>
        <v>65.98006582690395</v>
      </c>
    </row>
    <row r="19" spans="1:5" ht="15.75">
      <c r="A19" s="22" t="s">
        <v>84</v>
      </c>
      <c r="B19" s="76" t="s">
        <v>75</v>
      </c>
      <c r="C19" s="93">
        <f>C20</f>
        <v>95500</v>
      </c>
      <c r="D19" s="77">
        <f>D20</f>
        <v>67922.97</v>
      </c>
      <c r="E19" s="120">
        <f t="shared" si="0"/>
        <v>71.12352879581152</v>
      </c>
    </row>
    <row r="20" spans="1:5" ht="18.75" customHeight="1">
      <c r="A20" s="19" t="s">
        <v>64</v>
      </c>
      <c r="B20" s="73" t="s">
        <v>76</v>
      </c>
      <c r="C20" s="64">
        <v>95500</v>
      </c>
      <c r="D20" s="78">
        <v>67922.97</v>
      </c>
      <c r="E20" s="67">
        <f t="shared" si="0"/>
        <v>71.12352879581152</v>
      </c>
    </row>
    <row r="21" spans="1:5" ht="19.5" customHeight="1">
      <c r="A21" s="22" t="s">
        <v>85</v>
      </c>
      <c r="B21" s="76" t="s">
        <v>77</v>
      </c>
      <c r="C21" s="69">
        <f>C23</f>
        <v>1216720.41</v>
      </c>
      <c r="D21" s="77">
        <f>D23</f>
        <v>564761.98</v>
      </c>
      <c r="E21" s="120">
        <f t="shared" si="0"/>
        <v>46.416742528384155</v>
      </c>
    </row>
    <row r="22" spans="1:5" ht="19.5" customHeight="1" hidden="1">
      <c r="A22" s="19" t="s">
        <v>153</v>
      </c>
      <c r="B22" s="73" t="s">
        <v>155</v>
      </c>
      <c r="C22" s="64"/>
      <c r="D22" s="78"/>
      <c r="E22" s="120" t="e">
        <f t="shared" si="0"/>
        <v>#DIV/0!</v>
      </c>
    </row>
    <row r="23" spans="1:5" ht="18" customHeight="1">
      <c r="A23" s="19" t="s">
        <v>65</v>
      </c>
      <c r="B23" s="73" t="s">
        <v>78</v>
      </c>
      <c r="C23" s="64">
        <v>1216720.41</v>
      </c>
      <c r="D23" s="78">
        <v>564761.98</v>
      </c>
      <c r="E23" s="67">
        <f t="shared" si="0"/>
        <v>46.416742528384155</v>
      </c>
    </row>
    <row r="24" spans="1:5" ht="17.25" customHeight="1">
      <c r="A24" s="22" t="s">
        <v>86</v>
      </c>
      <c r="B24" s="76" t="s">
        <v>79</v>
      </c>
      <c r="C24" s="69">
        <f>C25</f>
        <v>792682.07</v>
      </c>
      <c r="D24" s="77">
        <f>D25</f>
        <v>577288.97</v>
      </c>
      <c r="E24" s="120">
        <f t="shared" si="0"/>
        <v>72.82730262840434</v>
      </c>
    </row>
    <row r="25" spans="1:5" ht="16.5" customHeight="1">
      <c r="A25" s="19" t="s">
        <v>66</v>
      </c>
      <c r="B25" s="73" t="s">
        <v>80</v>
      </c>
      <c r="C25" s="64">
        <v>792682.07</v>
      </c>
      <c r="D25" s="78">
        <v>577288.97</v>
      </c>
      <c r="E25" s="67">
        <f t="shared" si="0"/>
        <v>72.82730262840434</v>
      </c>
    </row>
    <row r="26" spans="1:5" ht="16.5" customHeight="1">
      <c r="A26" s="22" t="s">
        <v>247</v>
      </c>
      <c r="B26" s="134" t="s">
        <v>245</v>
      </c>
      <c r="C26" s="136">
        <v>15000</v>
      </c>
      <c r="D26" s="140">
        <f>D27</f>
        <v>0</v>
      </c>
      <c r="E26" s="120">
        <f t="shared" si="0"/>
        <v>0</v>
      </c>
    </row>
    <row r="27" spans="1:5" ht="16.5" customHeight="1">
      <c r="A27" s="19" t="s">
        <v>248</v>
      </c>
      <c r="B27" s="135" t="s">
        <v>246</v>
      </c>
      <c r="C27" s="138">
        <v>15000</v>
      </c>
      <c r="D27" s="141">
        <v>0</v>
      </c>
      <c r="E27" s="67">
        <f t="shared" si="0"/>
        <v>0</v>
      </c>
    </row>
    <row r="28" spans="1:5" ht="15.75">
      <c r="A28" s="22" t="s">
        <v>87</v>
      </c>
      <c r="B28" s="76" t="s">
        <v>81</v>
      </c>
      <c r="C28" s="69">
        <f>C29</f>
        <v>1354376.89</v>
      </c>
      <c r="D28" s="77">
        <f>D29</f>
        <v>1011298.27</v>
      </c>
      <c r="E28" s="120">
        <f t="shared" si="0"/>
        <v>74.66889589352046</v>
      </c>
    </row>
    <row r="29" spans="1:5" ht="15.75">
      <c r="A29" s="19" t="s">
        <v>67</v>
      </c>
      <c r="B29" s="73" t="s">
        <v>82</v>
      </c>
      <c r="C29" s="64">
        <v>1354376.89</v>
      </c>
      <c r="D29" s="78">
        <v>1011298.27</v>
      </c>
      <c r="E29" s="67">
        <f t="shared" si="0"/>
        <v>74.66889589352046</v>
      </c>
    </row>
    <row r="30" spans="1:5" ht="18" customHeight="1" hidden="1">
      <c r="A30" s="58">
        <v>1100</v>
      </c>
      <c r="B30" s="76" t="s">
        <v>125</v>
      </c>
      <c r="C30" s="69"/>
      <c r="D30" s="78"/>
      <c r="E30" s="120" t="e">
        <f t="shared" si="0"/>
        <v>#DIV/0!</v>
      </c>
    </row>
    <row r="31" spans="1:5" ht="18" customHeight="1" hidden="1">
      <c r="A31" s="59">
        <v>1101</v>
      </c>
      <c r="B31" s="73" t="s">
        <v>126</v>
      </c>
      <c r="C31" s="64"/>
      <c r="D31" s="78"/>
      <c r="E31" s="120" t="e">
        <f t="shared" si="0"/>
        <v>#DIV/0!</v>
      </c>
    </row>
    <row r="32" spans="1:5" ht="18" customHeight="1">
      <c r="A32" s="131">
        <v>1000</v>
      </c>
      <c r="B32" s="83" t="s">
        <v>249</v>
      </c>
      <c r="C32" s="136">
        <f>C33</f>
        <v>16645.16</v>
      </c>
      <c r="D32" s="137">
        <f>D33</f>
        <v>7645.16</v>
      </c>
      <c r="E32" s="120">
        <f t="shared" si="0"/>
        <v>45.93022836668437</v>
      </c>
    </row>
    <row r="33" spans="1:5" ht="18" customHeight="1">
      <c r="A33" s="87">
        <v>1001</v>
      </c>
      <c r="B33" s="135" t="s">
        <v>250</v>
      </c>
      <c r="C33" s="138">
        <v>16645.16</v>
      </c>
      <c r="D33" s="139">
        <v>7645.16</v>
      </c>
      <c r="E33" s="67">
        <f t="shared" si="0"/>
        <v>45.93022836668437</v>
      </c>
    </row>
    <row r="34" spans="1:5" ht="18" customHeight="1">
      <c r="A34" s="86">
        <v>1100</v>
      </c>
      <c r="B34" s="76" t="s">
        <v>125</v>
      </c>
      <c r="C34" s="69">
        <f>C35</f>
        <v>5000</v>
      </c>
      <c r="D34" s="77">
        <f>D35</f>
        <v>0</v>
      </c>
      <c r="E34" s="120">
        <f t="shared" si="0"/>
        <v>0</v>
      </c>
    </row>
    <row r="35" spans="1:5" ht="18" customHeight="1">
      <c r="A35" s="87">
        <v>1101</v>
      </c>
      <c r="B35" s="73" t="s">
        <v>157</v>
      </c>
      <c r="C35" s="64">
        <v>5000</v>
      </c>
      <c r="D35" s="78">
        <v>0</v>
      </c>
      <c r="E35" s="67">
        <f t="shared" si="0"/>
        <v>0</v>
      </c>
    </row>
    <row r="36" spans="1:5" ht="15.75">
      <c r="A36" s="161" t="s">
        <v>48</v>
      </c>
      <c r="B36" s="161"/>
      <c r="C36" s="69">
        <f>C10+C19+C21+C24+C28+C34+C32+C26</f>
        <v>5916182.03</v>
      </c>
      <c r="D36" s="69">
        <f>D10+D19+D21+D24+D28+D34+D26+D32</f>
        <v>3966235.07</v>
      </c>
      <c r="E36" s="120">
        <f t="shared" si="0"/>
        <v>67.04045024118366</v>
      </c>
    </row>
  </sheetData>
  <sheetProtection/>
  <mergeCells count="12">
    <mergeCell ref="A6:E6"/>
    <mergeCell ref="A1:E1"/>
    <mergeCell ref="A2:E2"/>
    <mergeCell ref="A3:E3"/>
    <mergeCell ref="A4:E4"/>
    <mergeCell ref="A8:A9"/>
    <mergeCell ref="B8:B9"/>
    <mergeCell ref="C8:C9"/>
    <mergeCell ref="D8:D9"/>
    <mergeCell ref="E8:E9"/>
    <mergeCell ref="A36:B36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1.421875" style="0" customWidth="1"/>
    <col min="2" max="2" width="35.140625" style="0" customWidth="1"/>
    <col min="3" max="3" width="49.8515625" style="0" customWidth="1"/>
    <col min="4" max="4" width="18.421875" style="0" customWidth="1"/>
    <col min="5" max="5" width="16.421875" style="0" customWidth="1"/>
    <col min="6" max="6" width="14.28125" style="0" customWidth="1"/>
  </cols>
  <sheetData>
    <row r="1" spans="1:6" ht="15.75">
      <c r="A1" s="159" t="s">
        <v>89</v>
      </c>
      <c r="B1" s="159"/>
      <c r="C1" s="159"/>
      <c r="D1" s="159"/>
      <c r="E1" s="159"/>
      <c r="F1" s="159"/>
    </row>
    <row r="2" spans="1:6" ht="15.75">
      <c r="A2" s="159" t="s">
        <v>0</v>
      </c>
      <c r="B2" s="159"/>
      <c r="C2" s="159"/>
      <c r="D2" s="159"/>
      <c r="E2" s="159"/>
      <c r="F2" s="159"/>
    </row>
    <row r="3" spans="1:6" ht="15.75">
      <c r="A3" s="159" t="s">
        <v>215</v>
      </c>
      <c r="B3" s="159"/>
      <c r="C3" s="159"/>
      <c r="D3" s="159"/>
      <c r="E3" s="159"/>
      <c r="F3" s="159"/>
    </row>
    <row r="4" spans="1:6" ht="15.75">
      <c r="A4" s="159" t="s">
        <v>253</v>
      </c>
      <c r="B4" s="159"/>
      <c r="C4" s="159"/>
      <c r="D4" s="159"/>
      <c r="E4" s="159"/>
      <c r="F4" s="159"/>
    </row>
    <row r="6" spans="1:14" ht="32.25" customHeight="1">
      <c r="A6" s="165" t="s">
        <v>90</v>
      </c>
      <c r="B6" s="165"/>
      <c r="C6" s="165"/>
      <c r="D6" s="165"/>
      <c r="E6" s="165"/>
      <c r="F6" s="165"/>
      <c r="G6" s="165"/>
      <c r="H6" s="165"/>
      <c r="I6" s="20"/>
      <c r="J6" s="20"/>
      <c r="K6" s="20"/>
      <c r="L6" s="20"/>
      <c r="M6" s="20"/>
      <c r="N6" s="20"/>
    </row>
    <row r="7" spans="1:8" ht="15.75">
      <c r="A7" s="165" t="s">
        <v>251</v>
      </c>
      <c r="B7" s="165"/>
      <c r="C7" s="165"/>
      <c r="D7" s="165"/>
      <c r="E7" s="165"/>
      <c r="F7" s="165"/>
      <c r="G7" s="165"/>
      <c r="H7" s="165"/>
    </row>
    <row r="8" spans="1:6" ht="31.5" customHeight="1">
      <c r="A8" s="166" t="s">
        <v>114</v>
      </c>
      <c r="B8" s="167"/>
      <c r="C8" s="167"/>
      <c r="D8" s="167"/>
      <c r="E8" s="167"/>
      <c r="F8" s="167"/>
    </row>
    <row r="9" spans="1:6" ht="15" customHeight="1">
      <c r="A9" s="147" t="s">
        <v>91</v>
      </c>
      <c r="B9" s="147"/>
      <c r="C9" s="147" t="s">
        <v>92</v>
      </c>
      <c r="D9" s="147" t="s">
        <v>3</v>
      </c>
      <c r="E9" s="147" t="s">
        <v>252</v>
      </c>
      <c r="F9" s="147" t="s">
        <v>49</v>
      </c>
    </row>
    <row r="10" spans="1:6" ht="16.5" customHeight="1">
      <c r="A10" s="147"/>
      <c r="B10" s="147"/>
      <c r="C10" s="147"/>
      <c r="D10" s="147"/>
      <c r="E10" s="147"/>
      <c r="F10" s="147"/>
    </row>
    <row r="11" spans="1:6" ht="51.75" customHeight="1">
      <c r="A11" s="25" t="s">
        <v>93</v>
      </c>
      <c r="B11" s="25" t="s">
        <v>116</v>
      </c>
      <c r="C11" s="147"/>
      <c r="D11" s="147"/>
      <c r="E11" s="147"/>
      <c r="F11" s="147"/>
    </row>
    <row r="12" spans="1:6" ht="21" customHeight="1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</row>
    <row r="13" spans="1:6" ht="36" customHeight="1">
      <c r="A13" s="25">
        <v>330</v>
      </c>
      <c r="B13" s="25" t="s">
        <v>94</v>
      </c>
      <c r="C13" s="5" t="s">
        <v>95</v>
      </c>
      <c r="D13" s="25">
        <v>0</v>
      </c>
      <c r="E13" s="13">
        <f>E19+E15</f>
        <v>-443309.18999999994</v>
      </c>
      <c r="F13" s="25"/>
    </row>
    <row r="14" spans="1:6" ht="33.75" customHeight="1">
      <c r="A14" s="25">
        <v>330</v>
      </c>
      <c r="B14" s="25" t="s">
        <v>96</v>
      </c>
      <c r="C14" s="5" t="s">
        <v>97</v>
      </c>
      <c r="D14" s="25">
        <v>0</v>
      </c>
      <c r="E14" s="13">
        <f>E19+E15</f>
        <v>-443309.18999999994</v>
      </c>
      <c r="F14" s="25"/>
    </row>
    <row r="15" spans="1:6" ht="21" customHeight="1">
      <c r="A15" s="25">
        <v>330</v>
      </c>
      <c r="B15" s="25" t="s">
        <v>98</v>
      </c>
      <c r="C15" s="5" t="s">
        <v>99</v>
      </c>
      <c r="D15" s="13">
        <f aca="true" t="shared" si="0" ref="D15:E17">D16</f>
        <v>-5916182.03</v>
      </c>
      <c r="E15" s="13">
        <f t="shared" si="0"/>
        <v>-4409544.26</v>
      </c>
      <c r="F15" s="122">
        <f>E15/D15*100</f>
        <v>74.5336136995095</v>
      </c>
    </row>
    <row r="16" spans="1:6" ht="21" customHeight="1">
      <c r="A16" s="7">
        <v>330</v>
      </c>
      <c r="B16" s="7" t="s">
        <v>100</v>
      </c>
      <c r="C16" s="23" t="s">
        <v>101</v>
      </c>
      <c r="D16" s="17">
        <f t="shared" si="0"/>
        <v>-5916182.03</v>
      </c>
      <c r="E16" s="17">
        <f t="shared" si="0"/>
        <v>-4409544.26</v>
      </c>
      <c r="F16" s="122">
        <f aca="true" t="shared" si="1" ref="F16:F22">E16/D16*100</f>
        <v>74.5336136995095</v>
      </c>
    </row>
    <row r="17" spans="1:6" ht="32.25" customHeight="1">
      <c r="A17" s="7">
        <v>330</v>
      </c>
      <c r="B17" s="7" t="s">
        <v>102</v>
      </c>
      <c r="C17" s="23" t="s">
        <v>103</v>
      </c>
      <c r="D17" s="17">
        <f t="shared" si="0"/>
        <v>-5916182.03</v>
      </c>
      <c r="E17" s="17">
        <f t="shared" si="0"/>
        <v>-4409544.26</v>
      </c>
      <c r="F17" s="122">
        <f t="shared" si="1"/>
        <v>74.5336136995095</v>
      </c>
    </row>
    <row r="18" spans="1:6" ht="33.75" customHeight="1">
      <c r="A18" s="7">
        <v>330</v>
      </c>
      <c r="B18" s="7" t="s">
        <v>104</v>
      </c>
      <c r="C18" s="23" t="s">
        <v>105</v>
      </c>
      <c r="D18" s="17">
        <v>-5916182.03</v>
      </c>
      <c r="E18" s="17">
        <v>-4409544.26</v>
      </c>
      <c r="F18" s="122">
        <f t="shared" si="1"/>
        <v>74.5336136995095</v>
      </c>
    </row>
    <row r="19" spans="1:6" ht="18.75" customHeight="1">
      <c r="A19" s="25">
        <v>330</v>
      </c>
      <c r="B19" s="25" t="s">
        <v>106</v>
      </c>
      <c r="C19" s="5" t="s">
        <v>107</v>
      </c>
      <c r="D19" s="13">
        <f aca="true" t="shared" si="2" ref="D19:E21">D20</f>
        <v>5916182.03</v>
      </c>
      <c r="E19" s="13">
        <f t="shared" si="2"/>
        <v>3966235.07</v>
      </c>
      <c r="F19" s="122">
        <f t="shared" si="1"/>
        <v>67.04045024118366</v>
      </c>
    </row>
    <row r="20" spans="1:6" ht="21" customHeight="1">
      <c r="A20" s="7">
        <v>330</v>
      </c>
      <c r="B20" s="7" t="s">
        <v>108</v>
      </c>
      <c r="C20" s="23" t="s">
        <v>109</v>
      </c>
      <c r="D20" s="17">
        <f t="shared" si="2"/>
        <v>5916182.03</v>
      </c>
      <c r="E20" s="17">
        <f t="shared" si="2"/>
        <v>3966235.07</v>
      </c>
      <c r="F20" s="122">
        <f t="shared" si="1"/>
        <v>67.04045024118366</v>
      </c>
    </row>
    <row r="21" spans="1:6" ht="32.25" customHeight="1">
      <c r="A21" s="7">
        <v>330</v>
      </c>
      <c r="B21" s="7" t="s">
        <v>110</v>
      </c>
      <c r="C21" s="23" t="s">
        <v>111</v>
      </c>
      <c r="D21" s="17">
        <f t="shared" si="2"/>
        <v>5916182.03</v>
      </c>
      <c r="E21" s="17">
        <f t="shared" si="2"/>
        <v>3966235.07</v>
      </c>
      <c r="F21" s="122">
        <f t="shared" si="1"/>
        <v>67.04045024118366</v>
      </c>
    </row>
    <row r="22" spans="1:6" ht="34.5" customHeight="1">
      <c r="A22" s="7">
        <v>330</v>
      </c>
      <c r="B22" s="7" t="s">
        <v>112</v>
      </c>
      <c r="C22" s="23" t="s">
        <v>113</v>
      </c>
      <c r="D22" s="17">
        <v>5916182.03</v>
      </c>
      <c r="E22" s="17">
        <v>3966235.07</v>
      </c>
      <c r="F22" s="122">
        <f t="shared" si="1"/>
        <v>67.04045024118366</v>
      </c>
    </row>
    <row r="23" spans="1:6" ht="30" customHeight="1">
      <c r="A23" s="32"/>
      <c r="B23" s="36"/>
      <c r="C23" s="37"/>
      <c r="D23" s="38"/>
      <c r="E23" s="39"/>
      <c r="F23" s="31"/>
    </row>
    <row r="24" spans="1:6" ht="16.5" customHeight="1">
      <c r="A24" s="32"/>
      <c r="B24" s="41"/>
      <c r="C24" s="33"/>
      <c r="D24" s="34"/>
      <c r="E24" s="27"/>
      <c r="F24" s="31"/>
    </row>
    <row r="25" spans="1:6" ht="15.75">
      <c r="A25" s="35"/>
      <c r="B25" s="36"/>
      <c r="C25" s="37"/>
      <c r="D25" s="40"/>
      <c r="E25" s="39"/>
      <c r="F25" s="31"/>
    </row>
    <row r="26" spans="1:6" ht="18" customHeight="1">
      <c r="A26" s="33"/>
      <c r="B26" s="41"/>
      <c r="C26" s="33"/>
      <c r="D26" s="34"/>
      <c r="E26" s="27"/>
      <c r="F26" s="31"/>
    </row>
    <row r="27" spans="1:6" ht="15.75">
      <c r="A27" s="37"/>
      <c r="B27" s="36"/>
      <c r="C27" s="37"/>
      <c r="D27" s="40"/>
      <c r="E27" s="39"/>
      <c r="F27" s="31"/>
    </row>
    <row r="28" spans="1:6" ht="15.75">
      <c r="A28" s="45"/>
      <c r="B28" s="45"/>
      <c r="C28" s="42"/>
      <c r="D28" s="34"/>
      <c r="E28" s="27"/>
      <c r="F28" s="31"/>
    </row>
  </sheetData>
  <sheetProtection/>
  <mergeCells count="12">
    <mergeCell ref="A8:F8"/>
    <mergeCell ref="A9:B10"/>
    <mergeCell ref="C9:C11"/>
    <mergeCell ref="D9:D11"/>
    <mergeCell ref="E9:E11"/>
    <mergeCell ref="F9:F11"/>
    <mergeCell ref="A1:F1"/>
    <mergeCell ref="A2:F2"/>
    <mergeCell ref="A3:F3"/>
    <mergeCell ref="A4:F4"/>
    <mergeCell ref="A6:H6"/>
    <mergeCell ref="A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30.57421875" style="0" customWidth="1"/>
    <col min="2" max="2" width="25.8515625" style="0" customWidth="1"/>
    <col min="3" max="3" width="41.00390625" style="0" customWidth="1"/>
    <col min="4" max="4" width="18.7109375" style="0" customWidth="1"/>
    <col min="5" max="5" width="16.140625" style="0" customWidth="1"/>
    <col min="6" max="6" width="15.8515625" style="0" customWidth="1"/>
  </cols>
  <sheetData>
    <row r="1" spans="1:8" ht="15.75">
      <c r="A1" s="43"/>
      <c r="B1" s="43"/>
      <c r="C1" s="43"/>
      <c r="D1" s="43"/>
      <c r="E1" s="43"/>
      <c r="F1" s="43"/>
      <c r="G1" s="31"/>
      <c r="H1" s="31"/>
    </row>
    <row r="2" spans="1:8" ht="15.75">
      <c r="A2" s="43"/>
      <c r="B2" s="43"/>
      <c r="C2" s="43"/>
      <c r="D2" s="43"/>
      <c r="E2" s="43"/>
      <c r="F2" s="43"/>
      <c r="G2" s="31"/>
      <c r="H2" s="31"/>
    </row>
    <row r="3" spans="1:8" ht="15.75">
      <c r="A3" s="43"/>
      <c r="B3" s="43"/>
      <c r="C3" s="43"/>
      <c r="D3" s="43"/>
      <c r="E3" s="43"/>
      <c r="F3" s="43"/>
      <c r="G3" s="31"/>
      <c r="H3" s="31"/>
    </row>
    <row r="4" spans="1:8" ht="15.75">
      <c r="A4" s="43"/>
      <c r="B4" s="43"/>
      <c r="C4" s="43"/>
      <c r="D4" s="43"/>
      <c r="E4" s="43"/>
      <c r="F4" s="43"/>
      <c r="G4" s="31"/>
      <c r="H4" s="31"/>
    </row>
    <row r="5" spans="1:8" ht="15">
      <c r="A5" s="31"/>
      <c r="B5" s="31"/>
      <c r="C5" s="31"/>
      <c r="D5" s="31"/>
      <c r="E5" s="31"/>
      <c r="F5" s="31"/>
      <c r="G5" s="31"/>
      <c r="H5" s="31"/>
    </row>
    <row r="6" spans="1:13" ht="15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5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8" ht="18.75">
      <c r="A8" s="29"/>
      <c r="B8" s="53"/>
      <c r="C8" s="53"/>
      <c r="D8" s="53"/>
      <c r="E8" s="53"/>
      <c r="F8" s="53"/>
      <c r="G8" s="31"/>
      <c r="H8" s="31"/>
    </row>
    <row r="9" spans="1:8" ht="16.5" customHeight="1">
      <c r="A9" s="44"/>
      <c r="B9" s="44"/>
      <c r="C9" s="44"/>
      <c r="D9" s="44"/>
      <c r="E9" s="44"/>
      <c r="F9" s="44"/>
      <c r="G9" s="31"/>
      <c r="H9" s="31"/>
    </row>
    <row r="10" spans="1:8" ht="4.5" customHeight="1">
      <c r="A10" s="44"/>
      <c r="B10" s="44"/>
      <c r="C10" s="44"/>
      <c r="D10" s="44"/>
      <c r="E10" s="44"/>
      <c r="F10" s="44"/>
      <c r="G10" s="31"/>
      <c r="H10" s="31"/>
    </row>
    <row r="11" spans="1:8" ht="15.75">
      <c r="A11" s="46"/>
      <c r="B11" s="47"/>
      <c r="C11" s="44"/>
      <c r="D11" s="44"/>
      <c r="E11" s="44"/>
      <c r="F11" s="44"/>
      <c r="G11" s="31"/>
      <c r="H11" s="31"/>
    </row>
    <row r="12" spans="1:8" ht="15.75">
      <c r="A12" s="46"/>
      <c r="B12" s="46"/>
      <c r="C12" s="46"/>
      <c r="D12" s="46"/>
      <c r="E12" s="46"/>
      <c r="F12" s="46"/>
      <c r="G12" s="31"/>
      <c r="H12" s="31"/>
    </row>
    <row r="13" spans="1:8" ht="15.75">
      <c r="A13" s="46"/>
      <c r="B13" s="46"/>
      <c r="C13" s="48"/>
      <c r="D13" s="46"/>
      <c r="E13" s="49"/>
      <c r="F13" s="46"/>
      <c r="G13" s="31"/>
      <c r="H13" s="31"/>
    </row>
    <row r="14" spans="1:8" ht="32.25" customHeight="1">
      <c r="A14" s="46"/>
      <c r="B14" s="46"/>
      <c r="C14" s="48"/>
      <c r="D14" s="46"/>
      <c r="E14" s="49"/>
      <c r="F14" s="46"/>
      <c r="G14" s="31"/>
      <c r="H14" s="31"/>
    </row>
    <row r="15" spans="1:8" ht="15.75">
      <c r="A15" s="46"/>
      <c r="B15" s="46"/>
      <c r="C15" s="48"/>
      <c r="D15" s="46"/>
      <c r="E15" s="49"/>
      <c r="F15" s="46"/>
      <c r="G15" s="31"/>
      <c r="H15" s="31"/>
    </row>
    <row r="16" spans="1:8" ht="15.75">
      <c r="A16" s="50"/>
      <c r="B16" s="50"/>
      <c r="C16" s="51"/>
      <c r="D16" s="50"/>
      <c r="E16" s="52"/>
      <c r="F16" s="50"/>
      <c r="G16" s="31"/>
      <c r="H16" s="31"/>
    </row>
    <row r="17" spans="1:8" ht="15.75">
      <c r="A17" s="50"/>
      <c r="B17" s="50"/>
      <c r="C17" s="51"/>
      <c r="D17" s="50"/>
      <c r="E17" s="52"/>
      <c r="F17" s="50"/>
      <c r="G17" s="31"/>
      <c r="H17" s="31"/>
    </row>
    <row r="18" spans="1:8" ht="33.75" customHeight="1">
      <c r="A18" s="50"/>
      <c r="B18" s="50"/>
      <c r="C18" s="51"/>
      <c r="D18" s="50"/>
      <c r="E18" s="52"/>
      <c r="F18" s="50"/>
      <c r="G18" s="31"/>
      <c r="H18" s="31"/>
    </row>
    <row r="19" spans="1:8" ht="15.75">
      <c r="A19" s="46"/>
      <c r="B19" s="46"/>
      <c r="C19" s="48"/>
      <c r="D19" s="46"/>
      <c r="E19" s="49"/>
      <c r="F19" s="46"/>
      <c r="G19" s="31"/>
      <c r="H19" s="31"/>
    </row>
    <row r="20" spans="1:8" ht="15.75">
      <c r="A20" s="50"/>
      <c r="B20" s="50"/>
      <c r="C20" s="51"/>
      <c r="D20" s="50"/>
      <c r="E20" s="52"/>
      <c r="F20" s="50"/>
      <c r="G20" s="31"/>
      <c r="H20" s="31"/>
    </row>
    <row r="21" spans="1:8" ht="15.75">
      <c r="A21" s="50"/>
      <c r="B21" s="50"/>
      <c r="C21" s="51"/>
      <c r="D21" s="50"/>
      <c r="E21" s="52"/>
      <c r="F21" s="50"/>
      <c r="G21" s="31"/>
      <c r="H21" s="31"/>
    </row>
    <row r="22" spans="1:8" ht="35.25" customHeight="1">
      <c r="A22" s="50"/>
      <c r="B22" s="50"/>
      <c r="C22" s="51"/>
      <c r="D22" s="50"/>
      <c r="E22" s="52"/>
      <c r="F22" s="50"/>
      <c r="G22" s="31"/>
      <c r="H22" s="3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Экономист</cp:lastModifiedBy>
  <cp:lastPrinted>2021-04-08T07:19:08Z</cp:lastPrinted>
  <dcterms:created xsi:type="dcterms:W3CDTF">2018-04-11T10:01:38Z</dcterms:created>
  <dcterms:modified xsi:type="dcterms:W3CDTF">2022-10-19T12:12:41Z</dcterms:modified>
  <cp:category/>
  <cp:version/>
  <cp:contentType/>
  <cp:contentStatus/>
</cp:coreProperties>
</file>